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https://accaglobal.sharepoint.com/sites/AMLSupervisoryTeam/Shared Documents/General/06. Training/Factsheets for Technical/April 2026 updates/"/>
    </mc:Choice>
  </mc:AlternateContent>
  <xr:revisionPtr revIDLastSave="2122" documentId="8_{B649B420-1D4F-4265-94FD-DAC5E77974C9}" xr6:coauthVersionLast="47" xr6:coauthVersionMax="47" xr10:uidLastSave="{AC7236B1-77EB-42B8-BD2C-85D0487749DB}"/>
  <bookViews>
    <workbookView xWindow="-120" yWindow="-120" windowWidth="51840" windowHeight="21120" xr2:uid="{CCBC0B4F-4182-4407-A6D5-7E665F7ABD58}"/>
  </bookViews>
  <sheets>
    <sheet name="ClientOnboardingRiskAssessment" sheetId="5" r:id="rId1"/>
    <sheet name="Scoring" sheetId="9" state="hidden" r:id="rId2"/>
    <sheet name="1stReview" sheetId="16" r:id="rId3"/>
    <sheet name="1stScoring" sheetId="17" state="hidden" r:id="rId4"/>
    <sheet name="2ndReview" sheetId="18" r:id="rId5"/>
    <sheet name="2ndScoring" sheetId="19" state="hidden" r:id="rId6"/>
    <sheet name="3rdReview" sheetId="20" r:id="rId7"/>
    <sheet name="3rdScoring" sheetId="21" state="hidden" r:id="rId8"/>
    <sheet name="HelpGuideRiskAssessment" sheetId="22" r:id="rId9"/>
    <sheet name="HelpScoring" sheetId="23" r:id="rId1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55" i="16" l="1"/>
  <c r="T2" i="21" a="1"/>
  <c r="T2" i="21" s="1"/>
  <c r="T3" i="21" s="1"/>
  <c r="T2" i="19" a="1"/>
  <c r="T2" i="19" s="1"/>
  <c r="T3" i="19" s="1"/>
  <c r="U2" i="19" a="1"/>
  <c r="U2" i="19" s="1"/>
  <c r="AG2" i="9" a="1"/>
  <c r="AG2" i="9" s="1"/>
  <c r="AG3" i="9" s="1"/>
  <c r="T2" i="17" a="1"/>
  <c r="T2" i="17" s="1"/>
  <c r="T3" i="17" s="1"/>
  <c r="Q2" i="9" a="1"/>
  <c r="Q2" i="9" s="1"/>
  <c r="Q3" i="9" s="1"/>
  <c r="O2" i="17" a="1"/>
  <c r="O2" i="17" s="1"/>
  <c r="O3" i="17" s="1"/>
  <c r="AH3" i="23"/>
  <c r="AG3" i="23"/>
  <c r="AF3" i="23"/>
  <c r="AE3" i="23"/>
  <c r="AD3" i="23"/>
  <c r="AC3" i="23"/>
  <c r="AB3" i="23"/>
  <c r="AA3" i="23"/>
  <c r="Z3" i="23"/>
  <c r="Y3" i="23"/>
  <c r="X3" i="23"/>
  <c r="W3" i="23"/>
  <c r="V3" i="23"/>
  <c r="U3" i="23"/>
  <c r="T3" i="23"/>
  <c r="S3" i="23"/>
  <c r="R3" i="23"/>
  <c r="Q3" i="23"/>
  <c r="P3" i="23"/>
  <c r="O3" i="23"/>
  <c r="N3" i="23"/>
  <c r="M3" i="23"/>
  <c r="L3" i="23"/>
  <c r="K3" i="23"/>
  <c r="J3" i="23"/>
  <c r="I3" i="23"/>
  <c r="H3" i="23"/>
  <c r="G3" i="23"/>
  <c r="F3" i="23"/>
  <c r="E3" i="23"/>
  <c r="D3" i="23"/>
  <c r="C3" i="23"/>
  <c r="A3" i="23"/>
  <c r="B3" i="23"/>
  <c r="S2" i="21" a="1"/>
  <c r="S2" i="21" s="1"/>
  <c r="S3" i="21" s="1"/>
  <c r="R2" i="21" a="1"/>
  <c r="R2" i="21" s="1"/>
  <c r="R3" i="21" s="1"/>
  <c r="Q2" i="21" a="1"/>
  <c r="Q2" i="21" s="1"/>
  <c r="Q3" i="21" s="1"/>
  <c r="S2" i="19" a="1"/>
  <c r="S2" i="19" s="1"/>
  <c r="S3" i="19" s="1"/>
  <c r="R2" i="19" a="1"/>
  <c r="R2" i="19" s="1"/>
  <c r="R3" i="19" s="1"/>
  <c r="Q2" i="19" a="1"/>
  <c r="Q2" i="19" s="1"/>
  <c r="Q3" i="19" s="1"/>
  <c r="S2" i="17" a="1"/>
  <c r="S2" i="17" s="1"/>
  <c r="S3" i="17" s="1"/>
  <c r="R2" i="17" a="1"/>
  <c r="R2" i="17" s="1"/>
  <c r="R3" i="17" s="1"/>
  <c r="Q2" i="17" a="1"/>
  <c r="Q2" i="17" s="1"/>
  <c r="Q3" i="17" s="1"/>
  <c r="Q55" i="20"/>
  <c r="Q55" i="18"/>
  <c r="Q59" i="5" l="1"/>
  <c r="C2" i="16"/>
  <c r="C1" i="16"/>
  <c r="C2" i="18"/>
  <c r="C1" i="18"/>
  <c r="C2" i="20"/>
  <c r="C1" i="20"/>
  <c r="AI2" i="9" a="1"/>
  <c r="AI2" i="9" s="1"/>
  <c r="AI3" i="9" s="1"/>
  <c r="AH2" i="9" a="1"/>
  <c r="AH2" i="9" s="1"/>
  <c r="AH3" i="9" s="1"/>
  <c r="AF2" i="9" a="1"/>
  <c r="AF2" i="9" s="1"/>
  <c r="AF3" i="9" s="1"/>
  <c r="AE2" i="9" a="1"/>
  <c r="AE2" i="9" s="1"/>
  <c r="AE3" i="9" s="1"/>
  <c r="AD2" i="9" a="1"/>
  <c r="AD2" i="9" s="1"/>
  <c r="AD3" i="9" s="1"/>
  <c r="AC2" i="9" a="1"/>
  <c r="AC2" i="9" s="1"/>
  <c r="AC3" i="9" s="1"/>
  <c r="AB2" i="9" a="1"/>
  <c r="AB2" i="9" s="1"/>
  <c r="AB3" i="9" s="1"/>
  <c r="AA2" i="9" a="1"/>
  <c r="AA2" i="9" s="1"/>
  <c r="AA3" i="9" s="1"/>
  <c r="Z2" i="9" a="1"/>
  <c r="Z2" i="9" s="1"/>
  <c r="Z3" i="9" s="1"/>
  <c r="Y2" i="9" a="1"/>
  <c r="Y2" i="9" s="1"/>
  <c r="Y3" i="9" s="1"/>
  <c r="X2" i="9" a="1"/>
  <c r="X2" i="9" s="1"/>
  <c r="X3" i="9" s="1"/>
  <c r="W2" i="9" a="1"/>
  <c r="W2" i="9" s="1"/>
  <c r="W3" i="9" s="1"/>
  <c r="V2" i="9" a="1"/>
  <c r="V2" i="9" s="1"/>
  <c r="V3" i="9" s="1"/>
  <c r="U2" i="9" a="1"/>
  <c r="U2" i="9" s="1"/>
  <c r="U3" i="9" s="1"/>
  <c r="T2" i="9" a="1"/>
  <c r="T2" i="9" s="1"/>
  <c r="T3" i="9" s="1"/>
  <c r="S2" i="9" a="1"/>
  <c r="S2" i="9" s="1"/>
  <c r="S3" i="9" s="1"/>
  <c r="R2" i="9" a="1"/>
  <c r="R2" i="9" s="1"/>
  <c r="R3" i="9" s="1"/>
  <c r="P2" i="9" a="1"/>
  <c r="P2" i="9" s="1"/>
  <c r="P3" i="9" s="1"/>
  <c r="O2" i="9" a="1"/>
  <c r="O2" i="9" s="1"/>
  <c r="O3" i="9" s="1"/>
  <c r="N2" i="9" a="1"/>
  <c r="N2" i="9" s="1"/>
  <c r="N3" i="9" s="1"/>
  <c r="M2" i="9" a="1"/>
  <c r="M2" i="9" s="1"/>
  <c r="M3" i="9" s="1"/>
  <c r="L2" i="9" a="1"/>
  <c r="L2" i="9" s="1"/>
  <c r="L3" i="9" s="1"/>
  <c r="K2" i="9" a="1"/>
  <c r="K2" i="9" s="1"/>
  <c r="K3" i="9" s="1"/>
  <c r="J2" i="9" a="1"/>
  <c r="J2" i="9" s="1"/>
  <c r="J3" i="9" s="1"/>
  <c r="I2" i="9" a="1"/>
  <c r="I2" i="9" s="1"/>
  <c r="I3" i="9" s="1"/>
  <c r="H2" i="9" a="1"/>
  <c r="H2" i="9" s="1"/>
  <c r="H3" i="9" s="1"/>
  <c r="G2" i="9" a="1"/>
  <c r="G2" i="9" s="1"/>
  <c r="G3" i="9" s="1"/>
  <c r="F2" i="9" a="1"/>
  <c r="F2" i="9" s="1"/>
  <c r="F3" i="9" s="1"/>
  <c r="E2" i="9" a="1"/>
  <c r="E2" i="9" s="1"/>
  <c r="E3" i="9" s="1"/>
  <c r="D2" i="9" a="1"/>
  <c r="D2" i="9" s="1"/>
  <c r="D3" i="9" s="1"/>
  <c r="C2" i="9" a="1"/>
  <c r="C2" i="9" s="1"/>
  <c r="C3" i="9" s="1"/>
  <c r="B2" i="9" a="1"/>
  <c r="B2" i="9" s="1"/>
  <c r="B3" i="9" s="1"/>
  <c r="A2" i="9" a="1"/>
  <c r="A2" i="9" s="1"/>
  <c r="A3" i="9" s="1"/>
  <c r="AK2" i="21" a="1"/>
  <c r="AK2" i="21" s="1"/>
  <c r="AK3" i="21" s="1"/>
  <c r="AJ2" i="21" a="1"/>
  <c r="AJ2" i="21" s="1"/>
  <c r="AJ3" i="21" s="1"/>
  <c r="AI2" i="21" a="1"/>
  <c r="AI2" i="21" s="1"/>
  <c r="AI3" i="21" s="1"/>
  <c r="AH2" i="21" a="1"/>
  <c r="AH2" i="21" s="1"/>
  <c r="AH3" i="21" s="1"/>
  <c r="AG2" i="21" a="1"/>
  <c r="AG2" i="21" s="1"/>
  <c r="AG3" i="21" s="1"/>
  <c r="AF2" i="21" a="1"/>
  <c r="AF2" i="21" s="1"/>
  <c r="AF3" i="21" s="1"/>
  <c r="AE2" i="21" a="1"/>
  <c r="AE2" i="21" s="1"/>
  <c r="AE3" i="21" s="1"/>
  <c r="AD2" i="21" a="1"/>
  <c r="AD2" i="21" s="1"/>
  <c r="AD3" i="21" s="1"/>
  <c r="AC2" i="21" a="1"/>
  <c r="AC2" i="21" s="1"/>
  <c r="AC3" i="21" s="1"/>
  <c r="AB2" i="21" a="1"/>
  <c r="AB2" i="21" s="1"/>
  <c r="AB3" i="21" s="1"/>
  <c r="AA2" i="21" a="1"/>
  <c r="AA2" i="21" s="1"/>
  <c r="AA3" i="21" s="1"/>
  <c r="Z2" i="21" a="1"/>
  <c r="Z2" i="21" s="1"/>
  <c r="Z3" i="21" s="1"/>
  <c r="Y2" i="21" a="1"/>
  <c r="Y2" i="21" s="1"/>
  <c r="Y3" i="21" s="1"/>
  <c r="X2" i="21" a="1"/>
  <c r="X2" i="21" s="1"/>
  <c r="X3" i="21" s="1"/>
  <c r="W2" i="21" a="1"/>
  <c r="W2" i="21" s="1"/>
  <c r="W3" i="21" s="1"/>
  <c r="V2" i="21" a="1"/>
  <c r="V2" i="21" s="1"/>
  <c r="V3" i="21" s="1"/>
  <c r="U2" i="21" a="1"/>
  <c r="U2" i="21" s="1"/>
  <c r="U3" i="21" s="1"/>
  <c r="P2" i="21" a="1"/>
  <c r="P2" i="21" s="1"/>
  <c r="P3" i="21" s="1"/>
  <c r="O2" i="21" a="1"/>
  <c r="O2" i="21" s="1"/>
  <c r="O3" i="21" s="1"/>
  <c r="N2" i="21" a="1"/>
  <c r="N2" i="21" s="1"/>
  <c r="N3" i="21" s="1"/>
  <c r="M2" i="21" a="1"/>
  <c r="M2" i="21" s="1"/>
  <c r="M3" i="21" s="1"/>
  <c r="L2" i="21" a="1"/>
  <c r="L2" i="21" s="1"/>
  <c r="L3" i="21" s="1"/>
  <c r="K2" i="21" a="1"/>
  <c r="K2" i="21" s="1"/>
  <c r="K3" i="21" s="1"/>
  <c r="J2" i="21" a="1"/>
  <c r="J2" i="21" s="1"/>
  <c r="J3" i="21" s="1"/>
  <c r="I2" i="21" a="1"/>
  <c r="I2" i="21" s="1"/>
  <c r="I3" i="21" s="1"/>
  <c r="H2" i="21" a="1"/>
  <c r="H2" i="21" s="1"/>
  <c r="H3" i="21" s="1"/>
  <c r="G2" i="21" a="1"/>
  <c r="G2" i="21" s="1"/>
  <c r="G3" i="21" s="1"/>
  <c r="F2" i="21" a="1"/>
  <c r="F2" i="21" s="1"/>
  <c r="F3" i="21" s="1"/>
  <c r="E2" i="21" a="1"/>
  <c r="E2" i="21" s="1"/>
  <c r="E3" i="21" s="1"/>
  <c r="D2" i="21" a="1"/>
  <c r="D2" i="21" s="1"/>
  <c r="D3" i="21" s="1"/>
  <c r="C2" i="21" a="1"/>
  <c r="C2" i="21" s="1"/>
  <c r="C3" i="21" s="1"/>
  <c r="B2" i="21" a="1"/>
  <c r="B2" i="21" s="1"/>
  <c r="B3" i="21" s="1"/>
  <c r="A2" i="21" a="1"/>
  <c r="A2" i="21" s="1"/>
  <c r="A3" i="21" s="1"/>
  <c r="AK2" i="19" a="1"/>
  <c r="AK2" i="19" s="1"/>
  <c r="AK3" i="19" s="1"/>
  <c r="AJ2" i="19" a="1"/>
  <c r="AJ2" i="19" s="1"/>
  <c r="AJ3" i="19" s="1"/>
  <c r="AI2" i="19" a="1"/>
  <c r="AI2" i="19" s="1"/>
  <c r="AI3" i="19" s="1"/>
  <c r="AH2" i="19" a="1"/>
  <c r="AH2" i="19" s="1"/>
  <c r="AH3" i="19" s="1"/>
  <c r="AG2" i="19" a="1"/>
  <c r="AG2" i="19" s="1"/>
  <c r="AG3" i="19" s="1"/>
  <c r="AF2" i="19" a="1"/>
  <c r="AF2" i="19" s="1"/>
  <c r="AF3" i="19" s="1"/>
  <c r="AE2" i="19" a="1"/>
  <c r="AE2" i="19" s="1"/>
  <c r="AE3" i="19" s="1"/>
  <c r="AD2" i="19" a="1"/>
  <c r="AD2" i="19" s="1"/>
  <c r="AD3" i="19" s="1"/>
  <c r="AC2" i="19" a="1"/>
  <c r="AC2" i="19" s="1"/>
  <c r="AC3" i="19" s="1"/>
  <c r="AB2" i="19" a="1"/>
  <c r="AB2" i="19" s="1"/>
  <c r="AB3" i="19" s="1"/>
  <c r="AA2" i="19" a="1"/>
  <c r="AA2" i="19" s="1"/>
  <c r="AA3" i="19" s="1"/>
  <c r="Z2" i="19" a="1"/>
  <c r="Z2" i="19" s="1"/>
  <c r="Z3" i="19" s="1"/>
  <c r="Y2" i="19" a="1"/>
  <c r="Y2" i="19" s="1"/>
  <c r="Y3" i="19" s="1"/>
  <c r="X2" i="19" a="1"/>
  <c r="X2" i="19" s="1"/>
  <c r="X3" i="19" s="1"/>
  <c r="W2" i="19" a="1"/>
  <c r="W2" i="19" s="1"/>
  <c r="W3" i="19" s="1"/>
  <c r="V2" i="19" a="1"/>
  <c r="V2" i="19" s="1"/>
  <c r="V3" i="19" s="1"/>
  <c r="U3" i="19"/>
  <c r="P2" i="19" a="1"/>
  <c r="P2" i="19" s="1"/>
  <c r="P3" i="19" s="1"/>
  <c r="O2" i="19" a="1"/>
  <c r="O2" i="19" s="1"/>
  <c r="O3" i="19" s="1"/>
  <c r="N2" i="19" a="1"/>
  <c r="N2" i="19" s="1"/>
  <c r="N3" i="19" s="1"/>
  <c r="M2" i="19" a="1"/>
  <c r="M2" i="19" s="1"/>
  <c r="M3" i="19" s="1"/>
  <c r="L2" i="19" a="1"/>
  <c r="L2" i="19" s="1"/>
  <c r="L3" i="19" s="1"/>
  <c r="K2" i="19" a="1"/>
  <c r="K2" i="19" s="1"/>
  <c r="K3" i="19" s="1"/>
  <c r="J2" i="19" a="1"/>
  <c r="J2" i="19" s="1"/>
  <c r="J3" i="19" s="1"/>
  <c r="I2" i="19" a="1"/>
  <c r="I2" i="19" s="1"/>
  <c r="I3" i="19" s="1"/>
  <c r="H2" i="19" a="1"/>
  <c r="H2" i="19" s="1"/>
  <c r="H3" i="19" s="1"/>
  <c r="G2" i="19" a="1"/>
  <c r="G2" i="19" s="1"/>
  <c r="G3" i="19" s="1"/>
  <c r="F2" i="19" a="1"/>
  <c r="F2" i="19" s="1"/>
  <c r="F3" i="19" s="1"/>
  <c r="E2" i="19" a="1"/>
  <c r="E2" i="19" s="1"/>
  <c r="E3" i="19" s="1"/>
  <c r="D2" i="19" a="1"/>
  <c r="D2" i="19" s="1"/>
  <c r="D3" i="19" s="1"/>
  <c r="C2" i="19" a="1"/>
  <c r="C2" i="19" s="1"/>
  <c r="C3" i="19" s="1"/>
  <c r="B2" i="19" a="1"/>
  <c r="B2" i="19" s="1"/>
  <c r="B3" i="19" s="1"/>
  <c r="A2" i="19" a="1"/>
  <c r="A2" i="19" s="1"/>
  <c r="A3" i="19" s="1"/>
  <c r="AK2" i="17" a="1"/>
  <c r="AK2" i="17" s="1"/>
  <c r="AK3" i="17" s="1"/>
  <c r="AJ2" i="17" a="1"/>
  <c r="AJ2" i="17" s="1"/>
  <c r="AJ3" i="17" s="1"/>
  <c r="AI2" i="17" a="1"/>
  <c r="AI2" i="17" s="1"/>
  <c r="AI3" i="17" s="1"/>
  <c r="AH2" i="17" a="1"/>
  <c r="AH2" i="17" s="1"/>
  <c r="AH3" i="17" s="1"/>
  <c r="AG2" i="17" a="1"/>
  <c r="AG2" i="17" s="1"/>
  <c r="AG3" i="17" s="1"/>
  <c r="AF2" i="17" a="1"/>
  <c r="AF2" i="17" s="1"/>
  <c r="AF3" i="17" s="1"/>
  <c r="AE2" i="17" a="1"/>
  <c r="AE2" i="17" s="1"/>
  <c r="AE3" i="17" s="1"/>
  <c r="AD2" i="17" a="1"/>
  <c r="AD2" i="17" s="1"/>
  <c r="AD3" i="17" s="1"/>
  <c r="AC2" i="17" a="1"/>
  <c r="AC2" i="17" s="1"/>
  <c r="AC3" i="17" s="1"/>
  <c r="AB2" i="17" a="1"/>
  <c r="AB2" i="17" s="1"/>
  <c r="AB3" i="17" s="1"/>
  <c r="AA2" i="17" a="1"/>
  <c r="AA2" i="17" s="1"/>
  <c r="AA3" i="17" s="1"/>
  <c r="Z2" i="17" a="1"/>
  <c r="Z2" i="17" s="1"/>
  <c r="Z3" i="17" s="1"/>
  <c r="Y2" i="17" a="1"/>
  <c r="Y2" i="17" s="1"/>
  <c r="Y3" i="17" s="1"/>
  <c r="X2" i="17" a="1"/>
  <c r="X2" i="17" s="1"/>
  <c r="X3" i="17" s="1"/>
  <c r="W2" i="17" a="1"/>
  <c r="W2" i="17" s="1"/>
  <c r="W3" i="17" s="1"/>
  <c r="V2" i="17" a="1"/>
  <c r="V2" i="17" s="1"/>
  <c r="V3" i="17" s="1"/>
  <c r="U2" i="17" a="1"/>
  <c r="U2" i="17" s="1"/>
  <c r="U3" i="17" s="1"/>
  <c r="P2" i="17" a="1"/>
  <c r="P2" i="17" s="1"/>
  <c r="P3" i="17" s="1"/>
  <c r="N2" i="17" a="1"/>
  <c r="N2" i="17" s="1"/>
  <c r="N3" i="17" s="1"/>
  <c r="M2" i="17" a="1"/>
  <c r="M2" i="17" s="1"/>
  <c r="M3" i="17" s="1"/>
  <c r="L2" i="17" a="1"/>
  <c r="L2" i="17" s="1"/>
  <c r="L3" i="17" s="1"/>
  <c r="K2" i="17" a="1"/>
  <c r="K2" i="17" s="1"/>
  <c r="K3" i="17" s="1"/>
  <c r="J2" i="17" a="1"/>
  <c r="J2" i="17" s="1"/>
  <c r="J3" i="17" s="1"/>
  <c r="I2" i="17" a="1"/>
  <c r="I2" i="17" s="1"/>
  <c r="I3" i="17" s="1"/>
  <c r="H2" i="17" a="1"/>
  <c r="H2" i="17" s="1"/>
  <c r="H3" i="17" s="1"/>
  <c r="G2" i="17" a="1"/>
  <c r="G2" i="17" s="1"/>
  <c r="G3" i="17" s="1"/>
  <c r="F2" i="17" a="1"/>
  <c r="F2" i="17" s="1"/>
  <c r="F3" i="17" s="1"/>
  <c r="E2" i="17" a="1"/>
  <c r="E2" i="17" s="1"/>
  <c r="E3" i="17" s="1"/>
  <c r="D2" i="17" a="1"/>
  <c r="D2" i="17" s="1"/>
  <c r="D3" i="17" s="1"/>
  <c r="C2" i="17" a="1"/>
  <c r="C2" i="17" s="1"/>
  <c r="C3" i="17" s="1"/>
  <c r="B2" i="17" a="1"/>
  <c r="B2" i="17" s="1"/>
  <c r="B3" i="17" s="1"/>
  <c r="A2" i="17" a="1"/>
  <c r="A2" i="17" s="1"/>
  <c r="A3" i="17" s="1"/>
  <c r="AL3" i="19" l="1"/>
  <c r="AM3" i="19" s="1"/>
  <c r="D84" i="18" s="1"/>
  <c r="F84" i="18" s="1"/>
  <c r="AJ3" i="9"/>
  <c r="AK3" i="9" s="1"/>
  <c r="AL3" i="21"/>
  <c r="AM3" i="21" s="1"/>
  <c r="D84" i="20" s="1"/>
  <c r="F84" i="20" s="1"/>
  <c r="AL3" i="17"/>
  <c r="AM3" i="17" s="1"/>
  <c r="D84" i="16" s="1"/>
  <c r="F84" i="16" s="1"/>
  <c r="F90" i="20" l="1"/>
  <c r="F90" i="18"/>
  <c r="F90" i="16"/>
  <c r="AH2" i="23"/>
  <c r="AG2" i="23"/>
  <c r="AF2" i="23"/>
  <c r="AE2" i="23"/>
  <c r="AD2" i="23"/>
  <c r="AC2" i="23"/>
  <c r="AB2" i="23"/>
  <c r="AA2" i="23"/>
  <c r="Z2" i="23"/>
  <c r="Y2" i="23"/>
  <c r="X2" i="23"/>
  <c r="W2" i="23"/>
  <c r="V2" i="23"/>
  <c r="U2" i="23"/>
  <c r="T2" i="23"/>
  <c r="S2" i="23"/>
  <c r="R2" i="23"/>
  <c r="Q2" i="23"/>
  <c r="P2" i="23"/>
  <c r="O2" i="23"/>
  <c r="N2" i="23"/>
  <c r="M2" i="23"/>
  <c r="L2" i="23"/>
  <c r="K2" i="23"/>
  <c r="J2" i="23"/>
  <c r="I2" i="23"/>
  <c r="H2" i="23"/>
  <c r="G2" i="23"/>
  <c r="F2" i="23"/>
  <c r="E2" i="23"/>
  <c r="D2" i="23"/>
  <c r="C2" i="23"/>
  <c r="B2" i="23"/>
  <c r="A2" i="23"/>
  <c r="AI3" i="23" l="1"/>
  <c r="AJ3" i="23" s="1"/>
  <c r="D48" i="22" s="1"/>
  <c r="F48" i="22" s="1"/>
  <c r="D87" i="5"/>
  <c r="F87" i="5" s="1"/>
  <c r="F93" i="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<sst xmlns="http://schemas.openxmlformats.org/spreadsheetml/2006/main" count="1196" uniqueCount="247">
  <si>
    <t>CLIENT RISK</t>
  </si>
  <si>
    <t>YES/NO</t>
  </si>
  <si>
    <t>SERVICE RISK</t>
  </si>
  <si>
    <t>Will the client be using our client money account?</t>
  </si>
  <si>
    <t>INDUSTRY RISK</t>
  </si>
  <si>
    <t>DELIVERY CHANNEL RISK</t>
  </si>
  <si>
    <t>GEOGRAPHIC RISK</t>
  </si>
  <si>
    <r>
      <rPr>
        <b/>
        <sz val="10"/>
        <color theme="1"/>
        <rFont val="Calibri"/>
        <family val="2"/>
        <scheme val="minor"/>
      </rPr>
      <t>NOTES</t>
    </r>
    <r>
      <rPr>
        <sz val="10"/>
        <color theme="1"/>
        <rFont val="Calibri"/>
        <family val="2"/>
        <scheme val="minor"/>
      </rPr>
      <t xml:space="preserve"> </t>
    </r>
  </si>
  <si>
    <t>Do you have full visibility and knowledge of the ultimate beneficial owners’ and/or all directors?</t>
  </si>
  <si>
    <t>Does the client or its beneficial owners have attributes known to be frequently used by money launderers or terrorist financiers? (e.g. is the structure of the customer is unusual or excessively complex?)</t>
  </si>
  <si>
    <t>Has the client been evasive or uncooperative? (e.g. appeared reluctant to provide ID)</t>
  </si>
  <si>
    <t>Has the client provided proof of identification and proof of address?</t>
  </si>
  <si>
    <t>Is the client a high-net-worth individual? (e.g. assets of £1m or more)</t>
  </si>
  <si>
    <t>Is the client a politically exposed person? (Politically exposed persons, PEPs, are individuals whose prominent position in public life may make them vulnerable to corruption. The definition extends to immediate family members and known close associates).</t>
  </si>
  <si>
    <t>Is the client/firm based within close proximity of our firm? (e.g. within 10 miles).</t>
  </si>
  <si>
    <t>Is the business relationship between you and the client logical and practicable? (For example, Is the size of the firm’s business proportionate to the accountancy firm? Is the client’s business within the accountancy firms areas of expertise?)</t>
  </si>
  <si>
    <t>Is it understood why the client has come to use our services? (e.g. referred by an existing client)</t>
  </si>
  <si>
    <t>Is the client a public administration, or a publicly owned enterprise?</t>
  </si>
  <si>
    <t>Is the client/firm securities listed on a regulated market?</t>
  </si>
  <si>
    <t>Would the client be typically considered a cash intensive business? (e.g. restaurants, retail outlets etc.)</t>
  </si>
  <si>
    <t>Does the client operate in an industry typically considered high-risk of money laundering or terrorist financing? (e.g. money services business, import/export, charities etc.)</t>
  </si>
  <si>
    <t>Does the client deal with high value goods? (e.g. jewellers, car dealerships, properties etc.)</t>
  </si>
  <si>
    <t>Have you met the client face to face?</t>
  </si>
  <si>
    <t xml:space="preserve">This client risk assessment is to be conducted at the on-boarding process and part of its on-going monitoring. It should also be updated if there have been any significant changes. </t>
  </si>
  <si>
    <t>Conducted by:</t>
  </si>
  <si>
    <t>Date:</t>
  </si>
  <si>
    <t>Agreed by:</t>
  </si>
  <si>
    <t xml:space="preserve">Will we be providing trust or company services for the client? (This includes company formation and use of our address for correspondence). </t>
  </si>
  <si>
    <t>Final assessment of risk:</t>
  </si>
  <si>
    <t>Initial assessment of risk:</t>
  </si>
  <si>
    <t>Is the client based outside of the UK?</t>
  </si>
  <si>
    <t xml:space="preserve">Does the client have any association with HMT Sanctioned jurisdictions? (e.g. does the client transact with customers in sanctioned jurisdictions or have operations or trade with jurisdictions subject to sanctions?) </t>
  </si>
  <si>
    <t>Next date of review?</t>
  </si>
  <si>
    <t xml:space="preserve">Has evidence/documents proving source of wealth and funds been provided? </t>
  </si>
  <si>
    <t>Yes</t>
  </si>
  <si>
    <t>No</t>
  </si>
  <si>
    <t>Yes or No?</t>
  </si>
  <si>
    <t>Additional comments</t>
  </si>
  <si>
    <t>&lt;ADDITIONAL QUESTION1&gt;</t>
  </si>
  <si>
    <t>N/A</t>
  </si>
  <si>
    <t>CLIENT RISK ASSESSMENT - Onboarding</t>
  </si>
  <si>
    <t>CLIENT NAME:</t>
  </si>
  <si>
    <t>CLIENT REFERENCE:</t>
  </si>
  <si>
    <t>TOTAL SCORE</t>
  </si>
  <si>
    <t>RISK RATING</t>
  </si>
  <si>
    <t>Drop Down Options</t>
  </si>
  <si>
    <t xml:space="preserve">NOTE: The yellow highlighted cells provide information and help for you to manage and maintain the Client Risk Assessment tool. Please note the questions, scoring and risk ratings are a guide only. You may adjust if you to adopt a more appropriate risk based approach for your firm. </t>
  </si>
  <si>
    <t>Client trading name (if different to registered name);</t>
  </si>
  <si>
    <t>Nature of the client’s business;</t>
  </si>
  <si>
    <t xml:space="preserve">Company and VAT registration numbers (if applicable); </t>
  </si>
  <si>
    <t>Full names of all beneficial owners, partners, directors, Trustees and/or Settlors;</t>
  </si>
  <si>
    <t>Client contact telephone number(s);</t>
  </si>
  <si>
    <t xml:space="preserve">Home address(es); </t>
  </si>
  <si>
    <t>Registered office address(es);</t>
  </si>
  <si>
    <t>Client email address(es);</t>
  </si>
  <si>
    <t xml:space="preserve">Client website; </t>
  </si>
  <si>
    <t>Number of years client has been trading;</t>
  </si>
  <si>
    <t>Previous financial years turnover (if applicable);</t>
  </si>
  <si>
    <t>Number of employees;</t>
  </si>
  <si>
    <t>How was the client introduced to the practice?</t>
  </si>
  <si>
    <t>Know Your Client (KYC) – Onboarding Checklist</t>
  </si>
  <si>
    <t>Country/countries client registered and operating in;</t>
  </si>
  <si>
    <t xml:space="preserve">Have all beneficial owners/partners/directors photo ID and proof of addresses been obtained, and copies retained on file? </t>
  </si>
  <si>
    <t>State the names of each individual whose identity has been verified and confirm what form of ID and proof of address has been taken.</t>
  </si>
  <si>
    <t xml:space="preserve">Where necessary have reasonable steps been taken to verify beneficial ownership? </t>
  </si>
  <si>
    <t>E.g. have share certificates/partnership agreements etc been obtained and retained on file?</t>
  </si>
  <si>
    <t>Has a certificate of incorporation/partnership agreement/trust deed been obtained? If so, has a copy been retained on file?</t>
  </si>
  <si>
    <t>i.e. suppliers, overseas partners and other associated business partners?</t>
  </si>
  <si>
    <t xml:space="preserve">NOTE: This client risk assessment is to be conducted at the on-boarding process and part of its on-going monitoring. It should also be updated if there have been any significant changes. </t>
  </si>
  <si>
    <t xml:space="preserve">Conducted by: </t>
  </si>
  <si>
    <t xml:space="preserve">Date: </t>
  </si>
  <si>
    <t>Next date of review:</t>
  </si>
  <si>
    <t>Projected turnover for next financial year;</t>
  </si>
  <si>
    <t>Know Your Client (KYC) - Onboarding Form</t>
  </si>
  <si>
    <t xml:space="preserve">If you need to add additional questions, ensure you use the 'Insert Row' function. If not, you may cause an error with the formulas further on in the document. </t>
  </si>
  <si>
    <t>Does the client have any association with any geographical areas that are considered to have weak AML and Terrorist Financing controls? (e.g. does the client transact with customers in countries listed on the 'FATF High-risk and other monitored jurisdictions' or the 'European Commission list of third countries with weak AML and terrorist financing regimes?)</t>
  </si>
  <si>
    <r>
      <t xml:space="preserve">Notes: </t>
    </r>
    <r>
      <rPr>
        <i/>
        <sz val="10"/>
        <color theme="1"/>
        <rFont val="Calibri"/>
        <family val="2"/>
        <scheme val="minor"/>
      </rPr>
      <t>(if there is any reason to override the initial assessment risk score it should be stated here)</t>
    </r>
  </si>
  <si>
    <t>NOTE: The yellow highlighted cells provide information and help for you to manage and maintain the Client Risk Assessment tool. Please note the questions, scoring and risk ratings are a guide only. You may adjust if you to adopt a more appropriate risk based approach for your firm. More information can be found in the Help Scoring tab.</t>
  </si>
  <si>
    <t xml:space="preserve">PLACE COMMENTS/NOTES IN THIS SECTION. 
PLEASE  DO NOT DELETE ANY ROWS AS IT MAY CAUSE FORMULA ISSUES LATER IN THE DOCUMENT; EITHER AMEND THE QUESTION, LEAVE BLANK OR HIDE THE ROW IF NOT NEEDED. </t>
  </si>
  <si>
    <t>Client’s business activities (where possible avoid brief comments and provide as much detailed KYC information as possible):</t>
  </si>
  <si>
    <t>Set out what the client’s transactions will typically look like, including the types of transactions, how often they occur, and the usual value range, and confirm whether this is consistent with the business activity.</t>
  </si>
  <si>
    <t xml:space="preserve">Structure of client (if commercial entity) including shares/ownership breakdown and corporate group structure; </t>
  </si>
  <si>
    <t>If applicable, also describe the ownership structure of the business, including key subsidiaries and associated entities, and explain how the group is structured</t>
  </si>
  <si>
    <t>Has an open source adverse media search been completed online to identify any negative information linked to the client, its directors, beneficial owners, or key stakeholders?</t>
  </si>
  <si>
    <t>Has sanctions screening been carried out on the client, its directors, beneficial owners, and other relevant stakeholders using a risk-based approach appropriate to the client’s profile? Confirm the sources used and whether any matches or potential matches were identified and appropriately reviewed.</t>
  </si>
  <si>
    <r>
      <t xml:space="preserve">If a material discrepancy has been identified, then this must be reported to Companies House directly using the following form 'Report a discrepancy about a PSC or a registrable beneficial owner' found at at the following address; </t>
    </r>
    <r>
      <rPr>
        <u/>
        <sz val="10"/>
        <color theme="0" tint="-0.499984740745262"/>
        <rFont val="Calibri"/>
        <family val="2"/>
        <scheme val="minor"/>
      </rPr>
      <t>https://www.gov.uk/guidance/report-a-discrepancy-about-a-beneficial-owner-on-the-psc-register-by-an-obliged-entity</t>
    </r>
  </si>
  <si>
    <t>Is the client engaged in the trade of dual-use goods or activities that may give rise to proliferation financing risk.</t>
  </si>
  <si>
    <t xml:space="preserve">SERVICE RISK </t>
  </si>
  <si>
    <t>Is the client's sector typically associated with cash based activities? (e.g. restaurants, takeaways, retail outlets, nail bars, beauty parlours, newsagents, car washes etc.)</t>
  </si>
  <si>
    <t>If evidence/documents proving start-up capital including source of wealth and funds has been obtained, confirm this here and clearly state what documentation has been reviewed.</t>
  </si>
  <si>
    <t>Does the client have a complex ownership or control structure? (e.g are there multiple layers of beneficial ownership, use of holding companies, trusts or nominee arrangements, cross-border entities, or any other features that make the structure difficult to understand?)</t>
  </si>
  <si>
    <t>Will we be providing nominee/director/shareholders services?</t>
  </si>
  <si>
    <t xml:space="preserve">Confirm that the relevant company register has been reviewed to identify whether any material discrepancies exist between the information provided by the client and the information recorded at Companies House.
</t>
  </si>
  <si>
    <t>if source of funds checks have been carried out do the findings provide a clear, credible, and consistent explanation for how the funds were generated, and are they aligned with the client’s known business activities and profile?</t>
  </si>
  <si>
    <t>Have source of wealth and source of funds checks have been carried out? If Yes please provide details under comment, if No, please provide a rationale why not.</t>
  </si>
  <si>
    <t>Any other information or comments</t>
  </si>
  <si>
    <t>CLIENT RISK ASSESSMENT - Ongoing monitoring - 2nd review</t>
  </si>
  <si>
    <t>Know Your Client (KYC) – Ongoing Monitoring Checklist - 2nd Review</t>
  </si>
  <si>
    <t>Know Your Client (KYC) - Ongoing monitoring Form - 2nd Review</t>
  </si>
  <si>
    <t>Know Your Client (KYC) - Ongoing monitoring Form - 3rd Review</t>
  </si>
  <si>
    <t>Know Your Client (KYC) – Ongoing Monitoring Checklist - 3rd Review</t>
  </si>
  <si>
    <t>CLIENT RISK ASSESSMENT - Ongoing monitoring - 3rd review</t>
  </si>
  <si>
    <t>Client trading name changed since last review? (if different to registered name);</t>
  </si>
  <si>
    <t>Current number of employees;</t>
  </si>
  <si>
    <t>Provide details of any changes (if any) concerning thier physical presence, including the location of offices, production facilities, warehouses, and where inventory/stock is held that may have occurred since the client was onboarded;</t>
  </si>
  <si>
    <t>Explain clearly how the client currently makes money, in particular noting any changes concerning how goods or services are produced or delivered where relevant.</t>
  </si>
  <si>
    <t>Know Your Client (KYC) – Ongoing Monitoring Checklist - 1st Review</t>
  </si>
  <si>
    <t>CLIENT RISK ASSESSMENT - Ongoing monitoring - 1st review</t>
  </si>
  <si>
    <t xml:space="preserve">Has it been confirmed that the identity of any newly appointed directors and beneficial owners (if a body corporate) have been verified by Companies House or an ACSP? If you are verifying the client's identity as their designated ACSP, please state this.
</t>
  </si>
  <si>
    <t>Know Your Client (KYC) - Ongoing monitoring Form - 1st Review</t>
  </si>
  <si>
    <t>If they differ from those captured at onboarding,  please provide full detials.</t>
  </si>
  <si>
    <t xml:space="preserve">Are all beneficial owners/partners/directors photo ID and proof of addresses up to date, ensuring that any that are expired have been renewed and obtained on file? </t>
  </si>
  <si>
    <t>Previous financial years turnover;</t>
  </si>
  <si>
    <t xml:space="preserve">Have any changes to the clients key stakeholders occurred since onboarding, if so, please provide details in full; </t>
  </si>
  <si>
    <t>Has an open source adverse media search been recently completed to identify any negative information linked to the client, its directors, beneficial owners, or key stakeholders that may have been publicised since onboarding?</t>
  </si>
  <si>
    <t xml:space="preserve">Home address(es) if different from onboarding; </t>
  </si>
  <si>
    <t>Registered office address(es) if different from onboarding;</t>
  </si>
  <si>
    <t>Client contact telephone number(s) if different from onboarding;</t>
  </si>
  <si>
    <t>Client email address(es) if different from onboarding;</t>
  </si>
  <si>
    <t xml:space="preserve">Client website if different from onoarding; </t>
  </si>
  <si>
    <t xml:space="preserve">Set out what the client’s transactions have consisted of since they were onboarded, including the types of transactions, how often they occur, and the usual value range, and confirm whether this is consistent with information established at onboarding relating to their expected business activity. The reason for any changes to these must be clearly documented.
</t>
  </si>
  <si>
    <t>Registered office address(es) if different from the last review;</t>
  </si>
  <si>
    <t>Client contact telephone number(s) if different from the last review;</t>
  </si>
  <si>
    <t>Client email address(es) if different from the last review;</t>
  </si>
  <si>
    <t xml:space="preserve">Client website if different from the last review; </t>
  </si>
  <si>
    <t>E.g. have share certificates/partnership agreements etc been obtained that reflect any changes to the client's beneficial ownership that may have occurred since the last review?</t>
  </si>
  <si>
    <t>Provide details of any changes (if any) concerning thier physical presence, including the location of offices, production facilities, warehouses, and where inventory/stock is held that may have occurred since the last review;</t>
  </si>
  <si>
    <t>Provide details of any changes (if any) to the client’s core products, goods and/or services since the last review;</t>
  </si>
  <si>
    <t xml:space="preserve">Have any changes to the clients key stakeholders occurred since the last review, if so, please provide details in full; </t>
  </si>
  <si>
    <t>Has an open source adverse media search been recently completed to identify any negative information linked to the client, its directors, beneficial owners, or key stakeholders that may have been publicised since the last review?</t>
  </si>
  <si>
    <t>Client trading name changed since the client was onboarded? (if different to registered name);</t>
  </si>
  <si>
    <t xml:space="preserve">Home address(es) if different since the last review; </t>
  </si>
  <si>
    <t>Provide a clear and detailed overview of the client’s curent trading activities and any key developments that may have occurred since the client was onboarded;</t>
  </si>
  <si>
    <t xml:space="preserve">Set out what the client’s transactions have consisted of since the last review, including the types of transactions, how often they occur, and the usual value range, and confirm whether this is consistent with information established at onboarding relating to their expected business activity. The reason for any changes to these must be clearly documented.
</t>
  </si>
  <si>
    <t>If they differ from those captured since the last review,  please provide full detials.</t>
  </si>
  <si>
    <t>Consider client’s key stakeholders occurred since the client was onboarded (including key customer, suppliers, financiers, and other business associates, alliances, joint ventures, and outsourcing activities)</t>
  </si>
  <si>
    <t>Consider client’s key stakeholders occurred since the client was the last reviewed (including key customer, suppliers, financiers, and other business associates, alliances, joint ventures, and outsourcing activities)</t>
  </si>
  <si>
    <t>Have share certificates/partnership agreements etc been obtained that reflect any changes to the client's beneficial ownership that may have occurred since the last review?</t>
  </si>
  <si>
    <t>E.g. have share certificates/partnership agreements, deeds of trust etc been obtained that reflect any changes to the client's beneficial ownership that may have occurred since they were onboarded?</t>
  </si>
  <si>
    <t>If so please provide the full names and confirm that they have been subject to identity verification procedures.</t>
  </si>
  <si>
    <t xml:space="preserve">Have any directors who do not meet the definition of a beneficial owner (i.e. directors that hold an equity stake of &lt; 25%) been appointed since the client was onboarded?
</t>
  </si>
  <si>
    <t xml:space="preserve">Has it been confirmed that the identity of any newly appointed directors and beneficial owners have been verified by Companies House or an ACSP? If you are verifying the client's identity as their designated ACSP, please state this.
</t>
  </si>
  <si>
    <t xml:space="preserve">Have any directors who do not meet the definition of a beneficial owner (i.e. directors that hold an equity stake of &lt; 25%) been appointed since the last review?
</t>
  </si>
  <si>
    <t>Provide a clear and detailed overview of the client’s curent trading activities and any key developments that may have occurred since the client was last reviewed;</t>
  </si>
  <si>
    <t>Have behaviours such as evasiveness and secrecy become apparent since the last review?</t>
  </si>
  <si>
    <t>Does the client maintain a complex ownership structure, or have any new layers or entities been introduced that increase its complexity? (e.g are there multiple layers of beneficial ownership, use of holding companies, trusts or nominee arrangements, cross-border entities, or any other features that make the structure difficult to understand?)</t>
  </si>
  <si>
    <t>Has a Suspicious Activity Report (SARs) ever been filed with the National Crime Agency (NCA)?</t>
  </si>
  <si>
    <t>Have all beneficial owners and directors provided proof of identification and proof of address?</t>
  </si>
  <si>
    <t>Is the client currently a politically exposed person (PEP), or has a change in the clients status since last review introduced this risk? (Assess if the client, their immediate family members, or close associates have newly become Politically Exposed Persons).</t>
  </si>
  <si>
    <t>Have the client's securities currently listed on a regulated market?</t>
  </si>
  <si>
    <t xml:space="preserve">Does the client have any association with HMT Sanctioned jurisdictions or has a new trade, operational, or customer relationship newly exposed them to these jurisdictions? (e.g. does the client transact with customers in sanctioned jurisdictions or have operations or trade with jurisdictions subject to sanctions?) </t>
  </si>
  <si>
    <t>Does the client have any association with any geographical areas that are considered to have weak AML and Terrorist Financing controls or has a new transaction link or business exposure to these monitored jurisdictions emerged? (e.g. does the client transact with customers in countries listed on the 'FATF High-risk and other monitored jurisdictions' or the 'European Commission list of third countries with weak AML and terrorist financing regimes?)</t>
  </si>
  <si>
    <t>Is the client currently using our client money account, or have they newly requested or begun using it since the last review?</t>
  </si>
  <si>
    <t>Are we or will be providing trust or company services for the client? (This includes company formation and use of our address for correspondence), or has this service been newly added?</t>
  </si>
  <si>
    <t>Has the business relationship become illogical or impracticable, or have recent changes (such as a shift in the client’s business size or nature relative to our expertise) newly introduced this misalignment?</t>
  </si>
  <si>
    <t>Are we currently providing nominee, corporate director, or shareholder services to the client, or have these services been newly introduced since the last review?</t>
  </si>
  <si>
    <t xml:space="preserve">Has the ownership Structure of client including share holdings or ownership changed since the last review? If so please provide a breakdown of the new structure; </t>
  </si>
  <si>
    <t xml:space="preserve">Has the ownership Structure of client including share holdings or ownership changed since onboarding? If so please provide a breakdown of the new structure; </t>
  </si>
  <si>
    <t>Does the firm provide any other high-risk services identified in the UK National Risk Assessment (NRA) of Money Laundering and Terrorist Financing.</t>
  </si>
  <si>
    <t>Note 1</t>
  </si>
  <si>
    <t>Note 2</t>
  </si>
  <si>
    <t>Note 3</t>
  </si>
  <si>
    <t>Notes:</t>
  </si>
  <si>
    <t>Note 4</t>
  </si>
  <si>
    <t>Note 5</t>
  </si>
  <si>
    <t>Note 6</t>
  </si>
  <si>
    <t>Note 2: For the optional 'Additional Questions' an N/A option is given.</t>
  </si>
  <si>
    <t>Note 4. The score of "40" shown under total score (Cell AI3) is the sum of the responses in the Risk Assessment tab.</t>
  </si>
  <si>
    <t>Note 5: The total score will give you a risk rating (Cell AJ3). The template has been set up so that a score of 85 or higher will determine the client as high-risk. A score of zero to 85 will determine the client as medium. A minus score will give the client a risk rating of low. You can amend this by simply changing the numbers in the formulas.  The risk rating will show automatically in the Risk assessment tab.</t>
  </si>
  <si>
    <t>Enter this information once in the Onboarding tab; it will auto populate the relevant fields in other tabs.</t>
  </si>
  <si>
    <t xml:space="preserve">PLEASE NOTE: The scoring tabs does not need to be updated when completing a client risk assessment. Therefore we have hidden these sheets. If you wish to amend, right click on the tabs below and unhide the relevant sheet.  You may want to consider placing a password to protect the sheet from being altered. This sheet is for illustration purposes only. </t>
  </si>
  <si>
    <r>
      <rPr>
        <b/>
        <sz val="9"/>
        <color rgb="FFFF0000"/>
        <rFont val="Calibri"/>
        <family val="2"/>
        <scheme val="minor"/>
      </rPr>
      <t xml:space="preserve">IMPORTANT INSTRUCTIONS:
</t>
    </r>
    <r>
      <rPr>
        <sz val="9"/>
        <color rgb="FFFF0000"/>
        <rFont val="Calibri"/>
        <family val="2"/>
        <scheme val="minor"/>
      </rPr>
      <t xml:space="preserve">
6. Initial assessment of risk (Cell D48): This cell is automatically populated based on the risk scoring calculated in the Scoring tab.
7. Final assessment of risk (Cell D49): Classify the client as Low, Medium or High Risk based on the identified inherent risk(s) before the application of mitigating controls. The final risk rating should normally align with the automated initial risk rating (Cell D48) and determine the level of customer due diligence required. Where a client is classfied as High Risk, enhanced due diligence (EDD)must be applied and documented to mitigate the specific risks identified. Any departure from the automated initial risk assessment must be exceptional, appropriately documented, and fully justified in the Notes section (Cell A50).
8. Agreed by (Cell A52): Where the final risk rating differs from the automated initial assessment, it is good practice for a second reviewer to approve the rationale, particularly where the risk rating has been reduced (e.g. from High Risk to Medium Risk).
9. Next review date (Cell D54): Clients risk rating should be reviewed periodically. Record the date on which the client's risk profile is next scheduled for review. For High-Risk ratings, the next review date should typically be within 12-24 months, or more frequently where required by the firm's AML policies and procedures</t>
    </r>
  </si>
  <si>
    <t>Does open-source intelligence (OSINT) including public records and adverse media searches indicate any involvement by the client, its directors, beneficial owners, or key stakeholders in money laundering, financial crime, or other illegal activities?</t>
  </si>
  <si>
    <t>Has the client undertaken any significant, unusual, or unexplained transaction activity, including increased volumes, large or complex transactions, international transfers, or activity inconsistent with its known business profile?</t>
  </si>
  <si>
    <t>&lt;ADDITIONAL CR QUESTION1&gt;</t>
  </si>
  <si>
    <t>&lt;ADDITIONAL CR QUESTION2&gt;</t>
  </si>
  <si>
    <t>&lt;ADDITIONAL GR QUESTION1&gt;</t>
  </si>
  <si>
    <t>&lt;ADDITIONAL GR QUESTION2&gt;</t>
  </si>
  <si>
    <t>&lt;ADDITIONAL GR QUESTION3&gt;</t>
  </si>
  <si>
    <t>&lt;ADDITIONAL SR QUESTION1&gt;</t>
  </si>
  <si>
    <t>&lt;ADDITIONAL SR QUESTION2&gt;</t>
  </si>
  <si>
    <t>&lt;ADDITIONAL DCR QUESTION1&gt;</t>
  </si>
  <si>
    <t>&lt;ADDITIONAL CR QUESTION3&gt;</t>
  </si>
  <si>
    <r>
      <t xml:space="preserve">IMPORTANT INSTRUCTIONS: 
</t>
    </r>
    <r>
      <rPr>
        <sz val="9"/>
        <color rgb="FFFF0000"/>
        <rFont val="Calibri"/>
        <family val="2"/>
        <scheme val="minor"/>
      </rPr>
      <t xml:space="preserve">
1. Amending risk assessments questions: Editing the text of an existing question will automatically update the 'Scoring' tab.
2. Row modifications: Do not add, delete, or move rows, as this may disrupt formulas and cause errors in the Scoring tab. If additional questions need to be added, you must also update Row 2 of the Scoring tab to include the new question under the appropriate risk factor category and copy the formula from an adjacent cell in Row 3 into the corresponding column to ensure the new question is included in the risk score calculation. 
3. Response entry: You must select 'Yes' or 'No' from the drop-down menu. Deleting a selection or leaving it blank will cause a formula error in the calculation of the initial risk assessment.
4. Additional questions: This section is provided to accommodate any additional questions you may wish to include in the assessment. Please note that the template is currently configured so that a "Yes" response will automatically classify the client as High Risk. If you wish to change this scoring logic, refer to the Scoring tab and update the relevant scoring criteria.
If you add or amend a question, ensure that the "N/A" option is removed from the drop-down list where it is not required. This can be done by copying and pasting an adjacent question cell in Column P that does not include an "N/A" option, thereby applying the same data validation settings.
5. Additional comments: Additional comments are encouraged to support and explain any Yes, No, or N/A responses, particularly where further context or justification may assist the assessment.
Continued - see Cell G48</t>
    </r>
  </si>
  <si>
    <t>&lt;ADDITIONAL SR QUESTION3&gt;</t>
  </si>
  <si>
    <t>&lt;ADDITIONAL IR QUESTION1&gt;</t>
  </si>
  <si>
    <t>&lt;ADDITIONAL IR QUESTION2&gt;</t>
  </si>
  <si>
    <t>&lt;ADDITIONAL IR QUESTION3&gt;</t>
  </si>
  <si>
    <r>
      <rPr>
        <b/>
        <sz val="10"/>
        <color rgb="FFFF0000"/>
        <rFont val="Calibri"/>
        <family val="2"/>
        <scheme val="minor"/>
      </rPr>
      <t xml:space="preserve">IMPORTANT INSTRUCTIONS: </t>
    </r>
    <r>
      <rPr>
        <sz val="10"/>
        <color rgb="FFFF0000"/>
        <rFont val="Calibri"/>
        <family val="2"/>
        <scheme val="minor"/>
      </rPr>
      <t xml:space="preserve">
1. The questions in Row 2 will update automatically when editing the question in the Risk Assessment tab.
2. The scoring for the question in Cell A2 is currently set so that a 'No' response will give a score of zero (Cell A3). A 'Yes' response will give 100 (Cell A5).  This can be amended by simply changing the numbers within the formula - which correspondence to data in Cells A4 to A9.
3. The data in Rows 4 to 7 have no formulas attached. This is to show the user the scoring for that question.</t>
    </r>
  </si>
  <si>
    <t>Note 6: These are the drop down options that appear in the risk assessment tab. Apart for the 'Additional Questions' options - all questions must have either "Yes" or "No" responses.</t>
  </si>
  <si>
    <t xml:space="preserve">Are source of wealth (SoW) and/or source of funds (SoF) checks outstanding or now required due to:
 - suspicious activity identified since the client was onboarded
 - Additional funds/investments introduced to the business since the client was onboarded
</t>
  </si>
  <si>
    <t>Has the nature of the client’s business changed since onboarding e.g. diversified into new markets?</t>
  </si>
  <si>
    <t>If yes, please provide full details of the key changes to the client's trading activities and revenue streams.</t>
  </si>
  <si>
    <t>Provide details of any changes (if any) to the client’s core products, goods and/or services since the client was onboarded;</t>
  </si>
  <si>
    <t xml:space="preserve">Provide details of any additonal capital that may have been introduced into the client's busines (e.g. securities, loans) since they were onboarded;
</t>
  </si>
  <si>
    <t>Describe the client's transaction profile in detail, assessing whether it differs signifcantly from what was captured at onboarding;</t>
  </si>
  <si>
    <t>Provide details of any start up capital (e.g. securities, loans), including their purpose and how they are managed;</t>
  </si>
  <si>
    <t xml:space="preserve">Provide details of any addiitonal capital that may have been introduced into the business (e.g. securities, loans) since the last review;
</t>
  </si>
  <si>
    <t>Provide details of any addiitonal capital that may have been introduced into the business (e.g. securities, loans) since the last review;</t>
  </si>
  <si>
    <t>Describe the client's transaction profile in detail, assessing whether it differs signifcantly from what was captured since the last review;</t>
  </si>
  <si>
    <t>If any additional evidence/documents relating to such capital, including source of wealth and funds has been obtained, confirm this here and clearly state what documentation has been reviewed.</t>
  </si>
  <si>
    <t xml:space="preserve"> If so, summarise the findings and confirm whether any issues identified have been appropriately assessed and escalated where necessary.
You may copy and paste the search string below into your web browser to conduct a targeted search for adverse media and identify any potentially relevant negative news or information: 
"CLIENT/BO/DIRECTOR NAME" AND ("money laundering" OR "Launder*" OR "financial crime*" OR "sanction*" OR "arrest*" OR "jail*" OR "trial*" OR "fraud*" OR "criminal*" OR "crime*" OR "court*" OR "seized" OR "custody" OR "detain*" OR "hearing*" OR "prosecut*" OR "tribunal*" OR "case*" OR "traffick*" OR "scam*" OR "tax evasion" OR "embezzlement" OR "corruption" OR "judgment*" OR "magistrate*" OR "ICIJ" OR "adverse media" OR "bankrupt*" OR "fines" OR "indictment*" OR "investigation*" OR "Brib*" OR "Corrupt*" OR "Forgery" OR "Kickback*" OR "Shell company" OR "Ponzi" OR "Counterfeit*" OR "Investigation*" OR "Sentencing" OR "Tax fraud" OR "Subpoena*" OR "Whistleblower*" OR "Raid*" OR "Liquidation" OR "Receivership")</t>
  </si>
  <si>
    <r>
      <rPr>
        <sz val="10"/>
        <color theme="2" tint="-0.499984740745262"/>
        <rFont val="Calibri"/>
        <family val="2"/>
        <scheme val="minor"/>
      </rPr>
      <t xml:space="preserve">Set out what the client’s transactions have consisted of since the last review, including the types of transactions, how often they occur, and the usual value range, and confirm whether this is consistent with information established at onboarding relating to their expected business activity. The reason for any changes to these must be clearly documented.
</t>
    </r>
    <r>
      <rPr>
        <sz val="10"/>
        <color theme="2" tint="-0.249977111117893"/>
        <rFont val="Calibri"/>
        <family val="2"/>
        <scheme val="minor"/>
      </rPr>
      <t xml:space="preserve">
</t>
    </r>
  </si>
  <si>
    <r>
      <t>It is advised that all clients with links to high-risk third countries (</t>
    </r>
    <r>
      <rPr>
        <u/>
        <sz val="10"/>
        <color theme="2" tint="-0.499984740745262"/>
        <rFont val="Calibri"/>
        <family val="2"/>
        <scheme val="minor"/>
      </rPr>
      <t>https://www.gov.uk/government/publications/money-laundering-advisory-notice-high-risk-third-countries--2</t>
    </r>
    <r>
      <rPr>
        <sz val="10"/>
        <color theme="2" tint="-0.499984740745262"/>
        <rFont val="Calibri"/>
        <family val="2"/>
        <scheme val="minor"/>
      </rPr>
      <t>) and clients with PEP status are subject to sanctions screening procedures.</t>
    </r>
  </si>
  <si>
    <r>
      <t xml:space="preserve">If a material discrepancy has been identified, then this must be reported to Companies House directly using the following form 'Report a discrepancy about a PSC or a registrable beneficial owner' found at at the following address; </t>
    </r>
    <r>
      <rPr>
        <u/>
        <sz val="10"/>
        <color theme="2" tint="-0.499984740745262"/>
        <rFont val="Calibri"/>
        <family val="2"/>
        <scheme val="minor"/>
      </rPr>
      <t>https://www.gov.uk/guidance/report-a-discrepancy-about-a-beneficial-owner-on-the-psc-register-by-an-obliged-entity</t>
    </r>
  </si>
  <si>
    <r>
      <t xml:space="preserve">Notes: </t>
    </r>
    <r>
      <rPr>
        <i/>
        <sz val="10"/>
        <color theme="1"/>
        <rFont val="Calibri"/>
        <family val="2"/>
        <scheme val="minor"/>
      </rPr>
      <t>(if there is any reason to override the initial assessment risk score it should be stated here)
Revising the final risk assessment downwards from the initial assessment is generally considered inappropriate, except where exceptional mitigating factors are present and can be clearly evidenced.</t>
    </r>
  </si>
  <si>
    <r>
      <t xml:space="preserve">Notes: </t>
    </r>
    <r>
      <rPr>
        <i/>
        <sz val="10"/>
        <color theme="1"/>
        <rFont val="Calibri"/>
        <family val="2"/>
        <scheme val="minor"/>
      </rPr>
      <t>(if there is any reason to override the initial assessment risk score it should be stated here)</t>
    </r>
    <r>
      <rPr>
        <sz val="10"/>
        <color theme="1"/>
        <rFont val="Calibri"/>
        <family val="2"/>
        <scheme val="minor"/>
      </rPr>
      <t xml:space="preserve">
</t>
    </r>
    <r>
      <rPr>
        <i/>
        <sz val="10"/>
        <color theme="1"/>
        <rFont val="Calibri"/>
        <family val="2"/>
        <scheme val="minor"/>
      </rPr>
      <t>Revising the final risk assessment downwards from the initial assessment is generally considered inappropriate, except where exceptional mitigating factors are present and can be clearly evidenced.</t>
    </r>
  </si>
  <si>
    <t>Provide details of any changes (if any) to how the client generates revenue (end to end flow of funds) since the last review, including the primary income streams, production methods, key markets and types of customers (e.g. B2B, general public etc);</t>
  </si>
  <si>
    <t>Please provide full details of any overseas links the client currently has, including its beneficial ownership, stakeholders, supply chains, key markets and customers;</t>
  </si>
  <si>
    <t>Where the client has any other links to overseas markets, please provide a clear explanation of those markets and the nature of the goods or services involved;</t>
  </si>
  <si>
    <t>Has sanctions screening been carried out on the client, its directors, beneficial owners, and other relevant stakeholders using a risk-based approach appropriate to the client’s profile? Confirm the sources used and whether any matches or potential matches were identified and appropriately reviewed;</t>
  </si>
  <si>
    <t>Are all current beneficial owners/partners/directors photo ID and proof of addresses on file and up to date, ensuring that any that are expired have been renewed and obtained on file?</t>
  </si>
  <si>
    <t>Provide details of any changes (if any) to how the client generates revenue (end to end flow of funds) since the client was onboarded, including the primary income streams, production methods, key markets and types of customers (e.g. B2B, general public etc);</t>
  </si>
  <si>
    <t>Has the nature of the client’s business changed since the last review e.g. diversified into new markets?</t>
  </si>
  <si>
    <t xml:space="preserve">Are source of wealth (SoW) and/or source of funds (SoF) checks outstanding or now required due to:
 - suspicious activity identified since the client was onboarded
 - Additional funds/investments introduced to the business since the last reivew
</t>
  </si>
  <si>
    <t xml:space="preserve">Are source of wealth (SoW) and/or source of funds (SoF) checks outstanding or now required due to:
 - suspicious activity identified since the client was onboarded
 - Additional funds/investments introduced to the business since the last review
</t>
  </si>
  <si>
    <t>Is the commercial rationale for the client using our services clear, and has the source of the introduction been verified?</t>
  </si>
  <si>
    <t>Have you met the client face to face? (e.g. in person or via a remote/digital onboarding channel?)</t>
  </si>
  <si>
    <t>Is your client subject to AML regulatory oversight by the Financial Conduct Authority or the Gambling Commission?</t>
  </si>
  <si>
    <t xml:space="preserve"> If yes, specify the public exchange</t>
  </si>
  <si>
    <t xml:space="preserve"> If yes, specify the supervisory body and their regulatory registration number</t>
  </si>
  <si>
    <t>Have you taken steps to identify all beneficial owners, directors and persons of significant control?</t>
  </si>
  <si>
    <t>Will we be providing any other high-risk services identified in the UK National Risk Assessment (NRA) of Money Laundering and Terrorist Financing.</t>
  </si>
  <si>
    <t>Note 1: This question (Cell H2), and the subsquent one (Cell I2), are indicators of low risk clients. Hence why a scoring of -100 has been applied.</t>
  </si>
  <si>
    <t>Note 3: Some questions have been given a scores of 20 or 40 - whilst the majority being 100. The questions with a scores of 20 or 40 show high-risk indicators but may not necessarily be that the client should be determined as high-risk.</t>
  </si>
  <si>
    <r>
      <t>INDUSTRY RISK (</t>
    </r>
    <r>
      <rPr>
        <b/>
        <sz val="14"/>
        <color rgb="FFFF0000"/>
        <rFont val="Calibri"/>
        <family val="2"/>
        <scheme val="minor"/>
      </rPr>
      <t>N.B: Can be combined with client risk</t>
    </r>
    <r>
      <rPr>
        <b/>
        <sz val="14"/>
        <color theme="1"/>
        <rFont val="Calibri"/>
        <family val="2"/>
        <scheme val="minor"/>
      </rPr>
      <t>)</t>
    </r>
  </si>
  <si>
    <t>Has the client refused or consistently avoided face-to-face meetings without a reasonable explanation?</t>
  </si>
  <si>
    <r>
      <t xml:space="preserve">Is the client a high-net worth individual? </t>
    </r>
    <r>
      <rPr>
        <sz val="10"/>
        <color rgb="FFFF0000"/>
        <rFont val="Calibri"/>
        <family val="2"/>
        <scheme val="minor"/>
      </rPr>
      <t>(</t>
    </r>
    <r>
      <rPr>
        <i/>
        <sz val="10"/>
        <color rgb="FFFF0000"/>
        <rFont val="Calibri"/>
        <family val="2"/>
        <scheme val="minor"/>
      </rPr>
      <t xml:space="preserve">Please refer to HMRC’s guidance on thresholds for a wealthy individuals </t>
    </r>
    <r>
      <rPr>
        <i/>
        <u/>
        <sz val="10"/>
        <color rgb="FFFF0000"/>
        <rFont val="Calibri"/>
        <family val="2"/>
        <scheme val="minor"/>
      </rPr>
      <t>https://www.gov.uk/government/publications/how-hmrc-collects-the-right-tax-from-wealthy-individuals/how-hmrc-collects-the-right-tax-from-wealthy-individuals</t>
    </r>
  </si>
  <si>
    <t xml:space="preserve">Confirm whether the relevant company register has been reviewed to identify whether the information captured by the firm still accurately reflects the data on the company and PSC register;
</t>
  </si>
  <si>
    <t xml:space="preserve">Use this section to summarise any high risk factors identified and any further comments </t>
  </si>
  <si>
    <r>
      <t xml:space="preserve">Does the client currently qualify as a high-net-worth individual, or has their net worth increased to meet this threshold since the last review? </t>
    </r>
    <r>
      <rPr>
        <sz val="10"/>
        <color rgb="FFFF0000"/>
        <rFont val="Calibri"/>
        <family val="2"/>
        <scheme val="minor"/>
      </rPr>
      <t xml:space="preserve">(Please refer to HMRC’s guidance on thresholds for a wealthy individuals </t>
    </r>
    <r>
      <rPr>
        <u/>
        <sz val="10"/>
        <color rgb="FFFF0000"/>
        <rFont val="Calibri"/>
        <family val="2"/>
        <scheme val="minor"/>
      </rPr>
      <t>https://www.gov.uk/government/publications/how-hmrc-collects-the-right-tax-from-wealthy-individuals/how-hmrc-collects-the-right-tax-from-wealthy-individuals</t>
    </r>
  </si>
  <si>
    <t>Is the business relationship between you and the client logical and practicable? (For example is the client’s business within the accountancy firms areas of expertise? Can we adequately understand and monitor the client's activities?)</t>
  </si>
  <si>
    <t xml:space="preserve">Has sanctions screening been carried out on the client, its directors, beneficial owners, and other relevant stakeholders using a risk-based approach appropriate to the client’s profile? </t>
  </si>
  <si>
    <r>
      <t>It is advised that all clients with links to high-risk third countries (</t>
    </r>
    <r>
      <rPr>
        <u/>
        <sz val="10"/>
        <color theme="2" tint="-0.499984740745262"/>
        <rFont val="Calibri"/>
        <family val="2"/>
        <scheme val="minor"/>
      </rPr>
      <t>https://www.gov.uk/government/publications/money-laundering-advisory-notice-high-risk-third-countries--2</t>
    </r>
    <r>
      <rPr>
        <sz val="10"/>
        <color theme="2" tint="-0.499984740745262"/>
        <rFont val="Calibri"/>
        <family val="2"/>
        <scheme val="minor"/>
      </rPr>
      <t>) and clients with PEP status are subject to sanctions screening procedures. Please confirm the sources used and whether any matches or potential matches were identified and appropriately reviewed.</t>
    </r>
  </si>
  <si>
    <t>Who are the client’s key stakeholders? (Consider key customer, suppliers, financiers, and other business associates, alliances, joint ventures, and outsourcing activities)</t>
  </si>
  <si>
    <t xml:space="preserve">Has it been confirmed that the identity of the client's directors and beneficial owners (if a body corporate) have been verified by Companies House or an ACSP?
</t>
  </si>
  <si>
    <t>If you are verifying the client's identity as their designated ACSP, please state this.</t>
  </si>
  <si>
    <t>Provide a clear and detailed overview of the client’s trading background and history, including how the business was established, key developments and changes over time;</t>
  </si>
  <si>
    <t>Provide details of the client’s physical presence, including the location of offices, production facilities, warehouses etc;</t>
  </si>
  <si>
    <t>Provide a detailed description of the client’s core products, goods and/or services;</t>
  </si>
  <si>
    <t>Describe the client's expected transaction profile in detail, including the typical types of transactions undertaken, the anticipated frequency and volume, and the usual value ranges, explaining how they align with the client’s trading activities;</t>
  </si>
  <si>
    <t>Please provide full details of any overseas links the client may have, including its beneficial ownership, stakeholders, supply chains, key markets and customers;</t>
  </si>
  <si>
    <t>Any other information or comments;</t>
  </si>
  <si>
    <r>
      <t xml:space="preserve">Does the client have any association with any geographical areas that are considered to have weak AML and Terrorist Financing controls? E.g. does the client transact with customers in countries listed on the FATF High-risk and other monitored jurisdictions: </t>
    </r>
    <r>
      <rPr>
        <u/>
        <sz val="10"/>
        <color rgb="FFFF0000"/>
        <rFont val="Calibri"/>
        <family val="2"/>
        <scheme val="minor"/>
      </rPr>
      <t>https://www.fatf-gafi.org/en/topics/high-risk-and-other-monitored-jurisdictions.html</t>
    </r>
  </si>
  <si>
    <t>Provide a detailed explanation of how the client generates revenue, including the primary income streams, production methods, key markets;</t>
  </si>
  <si>
    <t>Explain clearly how the client makes money, describing the full flow of funds from customer to the business, including how goods or services are produced or delivered where relevant  and types of customers (e.g. B2B, general public etc)</t>
  </si>
  <si>
    <t>Will we be providing payroll services to clients employing employees on minimum wage or zero hour contracts who work minimal or irregular working hours?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</si>
</sst>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
  </numFmts>
  <fonts count="39" x14ac:knownFonts="1">
    <font>
      <sz val="11"/>
      <color theme="1"/>
      <name val="Calibri"/>
      <family val="2"/>
      <scheme val="minor"/>
    </font>
    <font>
      <b/>
      <sz val="11"/>
      <color theme="1"/>
      <name val="Calibri"/>
      <family val="2"/>
      <scheme val="minor"/>
    </font>
    <font>
      <b/>
      <sz val="10"/>
      <color theme="1"/>
      <name val="Calibri"/>
      <family val="2"/>
      <scheme val="minor"/>
    </font>
    <font>
      <sz val="10"/>
      <color theme="1"/>
      <name val="Calibri"/>
      <family val="2"/>
      <scheme val="minor"/>
    </font>
    <font>
      <i/>
      <sz val="10"/>
      <color theme="1"/>
      <name val="Calibri"/>
      <family val="2"/>
      <scheme val="minor"/>
    </font>
    <font>
      <b/>
      <u/>
      <sz val="12"/>
      <color theme="1"/>
      <name val="Calibri"/>
      <family val="2"/>
      <scheme val="minor"/>
    </font>
    <font>
      <sz val="10"/>
      <name val="Calibri"/>
      <family val="2"/>
      <scheme val="minor"/>
    </font>
    <font>
      <i/>
      <sz val="11"/>
      <color theme="1"/>
      <name val="Calibri"/>
      <family val="2"/>
      <scheme val="minor"/>
    </font>
    <font>
      <b/>
      <u/>
      <sz val="20"/>
      <color theme="1"/>
      <name val="Calibri"/>
      <family val="2"/>
      <scheme val="minor"/>
    </font>
    <font>
      <u/>
      <sz val="20"/>
      <color theme="1"/>
      <name val="Calibri"/>
      <family val="2"/>
      <scheme val="minor"/>
    </font>
    <font>
      <sz val="20"/>
      <color theme="1"/>
      <name val="Calibri"/>
      <family val="2"/>
      <scheme val="minor"/>
    </font>
    <font>
      <b/>
      <sz val="14"/>
      <color theme="1"/>
      <name val="Calibri"/>
      <family val="2"/>
      <scheme val="minor"/>
    </font>
    <font>
      <sz val="10"/>
      <color theme="0" tint="-0.499984740745262"/>
      <name val="Calibri"/>
      <family val="2"/>
      <scheme val="minor"/>
    </font>
    <font>
      <sz val="11"/>
      <color theme="0" tint="-0.499984740745262"/>
      <name val="Calibri"/>
      <family val="2"/>
      <scheme val="minor"/>
    </font>
    <font>
      <b/>
      <sz val="16"/>
      <color theme="1"/>
      <name val="Calibri"/>
      <family val="2"/>
      <scheme val="minor"/>
    </font>
    <font>
      <sz val="16"/>
      <color theme="1"/>
      <name val="Calibri"/>
      <family val="2"/>
      <scheme val="minor"/>
    </font>
    <font>
      <sz val="11"/>
      <color rgb="FFFF0000"/>
      <name val="Calibri"/>
      <family val="2"/>
      <scheme val="minor"/>
    </font>
    <font>
      <sz val="10"/>
      <color rgb="FFFF0000"/>
      <name val="Calibri"/>
      <family val="2"/>
      <scheme val="minor"/>
    </font>
    <font>
      <b/>
      <sz val="12"/>
      <color rgb="FFFF0000"/>
      <name val="Aptos"/>
      <family val="2"/>
    </font>
    <font>
      <u/>
      <sz val="10"/>
      <color theme="0" tint="-0.499984740745262"/>
      <name val="Calibri"/>
      <family val="2"/>
      <scheme val="minor"/>
    </font>
    <font>
      <i/>
      <sz val="10"/>
      <color rgb="FFFF0000"/>
      <name val="Calibri"/>
      <family val="2"/>
      <scheme val="minor"/>
    </font>
    <font>
      <sz val="10"/>
      <color theme="2" tint="-0.499984740745262"/>
      <name val="Calibri"/>
      <family val="2"/>
      <scheme val="minor"/>
    </font>
    <font>
      <sz val="10"/>
      <color theme="2" tint="-0.249977111117893"/>
      <name val="Calibri"/>
      <family val="2"/>
      <scheme val="minor"/>
    </font>
    <font>
      <u/>
      <sz val="11"/>
      <color theme="10"/>
      <name val="Calibri"/>
      <family val="2"/>
      <scheme val="minor"/>
    </font>
    <font>
      <sz val="9"/>
      <color rgb="FFFF0000"/>
      <name val="Calibri"/>
      <family val="2"/>
      <scheme val="minor"/>
    </font>
    <font>
      <b/>
      <sz val="9"/>
      <color rgb="FFFF0000"/>
      <name val="Calibri"/>
      <family val="2"/>
      <scheme val="minor"/>
    </font>
    <font>
      <b/>
      <sz val="11"/>
      <color rgb="FFFF0000"/>
      <name val="Calibri"/>
      <family val="2"/>
      <scheme val="minor"/>
    </font>
    <font>
      <b/>
      <u/>
      <sz val="11"/>
      <color rgb="FFFF0000"/>
      <name val="Calibri"/>
      <family val="2"/>
      <scheme val="minor"/>
    </font>
    <font>
      <u/>
      <sz val="11"/>
      <color rgb="FFFF0000"/>
      <name val="Calibri"/>
      <family val="2"/>
      <scheme val="minor"/>
    </font>
    <font>
      <b/>
      <i/>
      <u/>
      <sz val="11"/>
      <color rgb="FFFF0000"/>
      <name val="Calibri"/>
      <family val="2"/>
      <scheme val="minor"/>
    </font>
    <font>
      <b/>
      <sz val="10"/>
      <color rgb="FFFF0000"/>
      <name val="Calibri"/>
      <family val="2"/>
      <scheme val="minor"/>
    </font>
    <font>
      <b/>
      <sz val="14"/>
      <color rgb="FFFFFF00"/>
      <name val="Calibri"/>
      <family val="2"/>
      <scheme val="minor"/>
    </font>
    <font>
      <sz val="11"/>
      <color theme="2" tint="-0.499984740745262"/>
      <name val="Calibri"/>
      <family val="2"/>
      <scheme val="minor"/>
    </font>
    <font>
      <u/>
      <sz val="10"/>
      <color theme="2" tint="-0.499984740745262"/>
      <name val="Calibri"/>
      <family val="2"/>
      <scheme val="minor"/>
    </font>
    <font>
      <i/>
      <sz val="11"/>
      <color theme="2" tint="-0.499984740745262"/>
      <name val="Calibri"/>
      <family val="2"/>
      <scheme val="minor"/>
    </font>
    <font>
      <sz val="10"/>
      <color theme="0" tint="-0.34998626667073579"/>
      <name val="Calibri"/>
      <family val="2"/>
      <scheme val="minor"/>
    </font>
    <font>
      <b/>
      <sz val="14"/>
      <color rgb="FFFF0000"/>
      <name val="Calibri"/>
      <family val="2"/>
      <scheme val="minor"/>
    </font>
    <font>
      <i/>
      <u/>
      <sz val="10"/>
      <color rgb="FFFF0000"/>
      <name val="Calibri"/>
      <family val="2"/>
      <scheme val="minor"/>
    </font>
    <font>
      <u/>
      <sz val="10"/>
      <color rgb="FFFF0000"/>
      <name val="Calibri"/>
      <family val="2"/>
      <scheme val="minor"/>
    </font>
  </fonts>
  <fills count="9">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0000"/>
        <bgColor indexed="64"/>
      </patternFill>
    </fill>
    <fill>
      <patternFill patternType="solid">
        <fgColor theme="0"/>
        <bgColor indexed="64"/>
      </patternFill>
    </fill>
    <fill>
      <patternFill patternType="solid">
        <fgColor theme="0" tint="-0.499984740745262"/>
        <bgColor indexed="64"/>
      </patternFill>
    </fill>
    <fill>
      <patternFill patternType="solid">
        <fgColor theme="0" tint="-0.249977111117893"/>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s>
  <cellStyleXfs count="2">
    <xf numFmtId="0" fontId="0" fillId="0" borderId="0"/>
    <xf numFmtId="0" fontId="23" fillId="0" borderId="0" applyNumberFormat="0" applyFill="0" applyBorder="0" applyAlignment="0" applyProtection="0"/>
  </cellStyleXfs>
  <cellXfs count="236">
    <xf numFmtId="0" fontId="0" fillId="0" borderId="0" xfId="0"/>
    <xf numFmtId="0" fontId="1" fillId="0" borderId="0" xfId="0" applyFont="1"/>
    <xf numFmtId="0" fontId="3" fillId="0" borderId="0" xfId="0" applyFont="1"/>
    <xf numFmtId="0" fontId="3" fillId="0" borderId="0" xfId="0" applyFont="1" applyAlignment="1">
      <alignment wrapText="1"/>
    </xf>
    <xf numFmtId="0" fontId="3" fillId="0" borderId="1" xfId="0" applyFont="1" applyBorder="1" applyAlignment="1">
      <alignment horizontal="center"/>
    </xf>
    <xf numFmtId="0" fontId="3" fillId="0" borderId="0" xfId="0" applyFont="1" applyAlignment="1">
      <alignment horizontal="center"/>
    </xf>
    <xf numFmtId="0" fontId="2" fillId="0" borderId="0" xfId="0" applyFont="1" applyAlignment="1">
      <alignment horizontal="left"/>
    </xf>
    <xf numFmtId="0" fontId="0" fillId="0" borderId="1" xfId="0" applyBorder="1"/>
    <xf numFmtId="0" fontId="4" fillId="0" borderId="1" xfId="0" applyFont="1" applyBorder="1" applyAlignment="1">
      <alignment horizontal="center"/>
    </xf>
    <xf numFmtId="0" fontId="7" fillId="0" borderId="1" xfId="0" applyFont="1" applyBorder="1"/>
    <xf numFmtId="0" fontId="7" fillId="0" borderId="0" xfId="0" applyFont="1"/>
    <xf numFmtId="0" fontId="2" fillId="3" borderId="1" xfId="0" applyFont="1" applyFill="1" applyBorder="1" applyAlignment="1">
      <alignment horizontal="center" vertical="center"/>
    </xf>
    <xf numFmtId="0" fontId="0" fillId="0" borderId="0" xfId="0" applyAlignment="1">
      <alignment vertical="center"/>
    </xf>
    <xf numFmtId="0" fontId="2" fillId="3" borderId="5" xfId="0" applyFont="1" applyFill="1" applyBorder="1" applyAlignment="1">
      <alignment horizontal="center" vertical="center"/>
    </xf>
    <xf numFmtId="0" fontId="0" fillId="0" borderId="0" xfId="0" applyAlignment="1">
      <alignment horizontal="center" vertical="center"/>
    </xf>
    <xf numFmtId="0" fontId="11" fillId="0" borderId="0" xfId="0" applyFont="1"/>
    <xf numFmtId="0" fontId="0" fillId="0" borderId="0" xfId="0" applyAlignment="1">
      <alignment horizontal="center" vertical="center" wrapText="1"/>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8" xfId="0" applyBorder="1" applyAlignment="1">
      <alignment horizontal="center" vertical="center"/>
    </xf>
    <xf numFmtId="0" fontId="0" fillId="0" borderId="18" xfId="0" applyBorder="1"/>
    <xf numFmtId="0" fontId="0" fillId="0" borderId="6" xfId="0" applyBorder="1"/>
    <xf numFmtId="0" fontId="0" fillId="0" borderId="19" xfId="0" applyBorder="1"/>
    <xf numFmtId="0" fontId="3" fillId="0" borderId="0" xfId="0" applyFont="1" applyAlignment="1">
      <alignment horizontal="left" wrapText="1"/>
    </xf>
    <xf numFmtId="0" fontId="6" fillId="0" borderId="0" xfId="0" applyFont="1" applyAlignment="1">
      <alignment horizontal="left" wrapText="1"/>
    </xf>
    <xf numFmtId="0" fontId="0" fillId="0" borderId="18" xfId="0" applyBorder="1" applyAlignment="1">
      <alignment horizontal="center"/>
    </xf>
    <xf numFmtId="0" fontId="3" fillId="0" borderId="6" xfId="0" applyFont="1" applyBorder="1" applyAlignment="1">
      <alignment horizontal="left" wrapText="1"/>
    </xf>
    <xf numFmtId="0" fontId="2" fillId="3" borderId="6" xfId="0" applyFont="1" applyFill="1" applyBorder="1" applyAlignment="1">
      <alignment horizontal="center" vertical="center" wrapText="1"/>
    </xf>
    <xf numFmtId="0" fontId="2" fillId="3" borderId="0" xfId="0" applyFont="1" applyFill="1" applyAlignment="1">
      <alignment horizontal="center" vertical="center" wrapText="1"/>
    </xf>
    <xf numFmtId="0" fontId="2" fillId="3" borderId="19" xfId="0" applyFont="1" applyFill="1" applyBorder="1" applyAlignment="1">
      <alignment horizontal="center" vertical="center" wrapText="1"/>
    </xf>
    <xf numFmtId="0" fontId="3" fillId="0" borderId="6" xfId="0" applyFont="1" applyBorder="1" applyAlignment="1">
      <alignment horizontal="center"/>
    </xf>
    <xf numFmtId="0" fontId="3" fillId="0" borderId="19" xfId="0" applyFont="1" applyBorder="1" applyAlignment="1">
      <alignment horizontal="center"/>
    </xf>
    <xf numFmtId="0" fontId="3" fillId="0" borderId="19" xfId="0" applyFont="1" applyBorder="1" applyAlignment="1">
      <alignment horizontal="center" vertical="center"/>
    </xf>
    <xf numFmtId="0" fontId="3" fillId="0" borderId="6" xfId="0" applyFont="1" applyBorder="1" applyAlignment="1">
      <alignment horizontal="center" vertical="center"/>
    </xf>
    <xf numFmtId="0" fontId="3" fillId="0" borderId="0" xfId="0" applyFont="1" applyAlignment="1">
      <alignment horizontal="center" vertical="center"/>
    </xf>
    <xf numFmtId="0" fontId="1" fillId="0" borderId="12"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4" xfId="0" applyFont="1" applyBorder="1" applyAlignment="1">
      <alignment horizontal="center" vertical="center" wrapText="1"/>
    </xf>
    <xf numFmtId="0" fontId="0" fillId="4" borderId="0" xfId="0" applyFill="1" applyAlignment="1">
      <alignment horizontal="center"/>
    </xf>
    <xf numFmtId="0" fontId="1" fillId="3" borderId="0" xfId="0" applyFont="1" applyFill="1" applyAlignment="1">
      <alignment horizontal="center" vertical="center" wrapText="1"/>
    </xf>
    <xf numFmtId="0" fontId="1" fillId="2" borderId="12" xfId="0" applyFont="1" applyFill="1" applyBorder="1" applyAlignment="1">
      <alignment horizontal="center" vertical="center" wrapText="1"/>
    </xf>
    <xf numFmtId="0" fontId="0" fillId="2" borderId="15" xfId="0" applyFill="1" applyBorder="1" applyAlignment="1">
      <alignment horizontal="center" vertical="center"/>
    </xf>
    <xf numFmtId="0" fontId="2" fillId="2" borderId="0" xfId="0" applyFont="1" applyFill="1" applyAlignment="1">
      <alignment horizontal="center" vertical="center" wrapText="1"/>
    </xf>
    <xf numFmtId="0" fontId="3" fillId="2" borderId="6" xfId="0" applyFont="1" applyFill="1" applyBorder="1" applyAlignment="1">
      <alignment horizontal="center"/>
    </xf>
    <xf numFmtId="0" fontId="2" fillId="2" borderId="6" xfId="0" applyFont="1" applyFill="1" applyBorder="1" applyAlignment="1">
      <alignment horizontal="center" vertical="center" wrapText="1"/>
    </xf>
    <xf numFmtId="0" fontId="1" fillId="2" borderId="13" xfId="0" applyFont="1" applyFill="1" applyBorder="1" applyAlignment="1">
      <alignment horizontal="center" vertical="center" wrapText="1"/>
    </xf>
    <xf numFmtId="0" fontId="3" fillId="2" borderId="0" xfId="0" applyFont="1" applyFill="1" applyAlignment="1">
      <alignment horizontal="center"/>
    </xf>
    <xf numFmtId="0" fontId="0" fillId="2" borderId="8" xfId="0" applyFill="1" applyBorder="1" applyAlignment="1">
      <alignment horizontal="center" vertical="center"/>
    </xf>
    <xf numFmtId="0" fontId="1" fillId="2" borderId="0" xfId="0" applyFont="1" applyFill="1" applyAlignment="1">
      <alignment horizontal="center" vertical="center" wrapText="1"/>
    </xf>
    <xf numFmtId="0" fontId="0" fillId="2" borderId="0" xfId="0" applyFill="1" applyAlignment="1">
      <alignment horizontal="center"/>
    </xf>
    <xf numFmtId="0" fontId="3" fillId="2" borderId="1" xfId="0" applyFont="1" applyFill="1" applyBorder="1" applyAlignment="1">
      <alignment horizontal="center"/>
    </xf>
    <xf numFmtId="0" fontId="0" fillId="0" borderId="0" xfId="0" applyAlignment="1">
      <alignment horizontal="left" vertical="center"/>
    </xf>
    <xf numFmtId="0" fontId="15" fillId="0" borderId="0" xfId="0" applyFont="1"/>
    <xf numFmtId="0" fontId="14" fillId="0" borderId="1" xfId="0" applyFont="1" applyBorder="1" applyAlignment="1">
      <alignment horizontal="left"/>
    </xf>
    <xf numFmtId="0" fontId="14" fillId="0" borderId="0" xfId="0" applyFont="1" applyAlignment="1">
      <alignment horizontal="left"/>
    </xf>
    <xf numFmtId="0" fontId="16" fillId="6" borderId="10" xfId="0" applyFont="1" applyFill="1" applyBorder="1" applyAlignment="1">
      <alignment horizontal="left" vertical="center" wrapText="1"/>
    </xf>
    <xf numFmtId="0" fontId="16" fillId="6" borderId="35" xfId="0" applyFont="1" applyFill="1" applyBorder="1" applyAlignment="1">
      <alignment horizontal="left" vertical="center" wrapText="1"/>
    </xf>
    <xf numFmtId="49" fontId="17" fillId="6" borderId="25" xfId="0" applyNumberFormat="1" applyFont="1" applyFill="1" applyBorder="1" applyAlignment="1">
      <alignment horizontal="left" vertical="center" wrapText="1"/>
    </xf>
    <xf numFmtId="49" fontId="16" fillId="6" borderId="10" xfId="0" applyNumberFormat="1" applyFont="1" applyFill="1" applyBorder="1" applyAlignment="1">
      <alignment horizontal="left" vertical="center"/>
    </xf>
    <xf numFmtId="49" fontId="16" fillId="6" borderId="11" xfId="0" applyNumberFormat="1" applyFont="1" applyFill="1" applyBorder="1" applyAlignment="1">
      <alignment horizontal="left" vertical="center"/>
    </xf>
    <xf numFmtId="0" fontId="18" fillId="6" borderId="0" xfId="0" applyFont="1" applyFill="1"/>
    <xf numFmtId="0" fontId="26" fillId="2" borderId="6" xfId="0" applyFont="1" applyFill="1" applyBorder="1"/>
    <xf numFmtId="0" fontId="16" fillId="0" borderId="0" xfId="0" applyFont="1"/>
    <xf numFmtId="0" fontId="16" fillId="0" borderId="19" xfId="0" applyFont="1" applyBorder="1"/>
    <xf numFmtId="0" fontId="28" fillId="2" borderId="18" xfId="1" applyFont="1" applyFill="1" applyBorder="1"/>
    <xf numFmtId="0" fontId="28" fillId="2" borderId="0" xfId="1" applyFont="1" applyFill="1"/>
    <xf numFmtId="0" fontId="28" fillId="2" borderId="6" xfId="1" applyFont="1" applyFill="1" applyBorder="1" applyAlignment="1">
      <alignment horizontal="left" wrapText="1"/>
    </xf>
    <xf numFmtId="0" fontId="1" fillId="0" borderId="6" xfId="0" applyFont="1" applyBorder="1" applyAlignment="1">
      <alignment horizontal="center" vertical="center" wrapText="1"/>
    </xf>
    <xf numFmtId="0" fontId="1" fillId="0" borderId="19" xfId="0" applyFont="1" applyBorder="1" applyAlignment="1">
      <alignment horizontal="center" vertical="center" wrapText="1"/>
    </xf>
    <xf numFmtId="0" fontId="24" fillId="0" borderId="0" xfId="0" applyFont="1"/>
    <xf numFmtId="0" fontId="15" fillId="0" borderId="1" xfId="0" applyFont="1" applyBorder="1"/>
    <xf numFmtId="0" fontId="32" fillId="0" borderId="1" xfId="0" applyFont="1" applyBorder="1" applyAlignment="1">
      <alignment horizontal="center" vertical="center" wrapText="1"/>
    </xf>
    <xf numFmtId="0" fontId="32" fillId="0" borderId="1" xfId="0" applyFont="1" applyBorder="1"/>
    <xf numFmtId="0" fontId="34" fillId="0" borderId="1" xfId="0" applyFont="1" applyBorder="1"/>
    <xf numFmtId="0" fontId="21" fillId="0" borderId="1" xfId="0" applyFont="1" applyBorder="1" applyAlignment="1">
      <alignment horizontal="center" vertical="center" wrapText="1"/>
    </xf>
    <xf numFmtId="0" fontId="35" fillId="0" borderId="1" xfId="0" applyFont="1" applyBorder="1" applyAlignment="1">
      <alignment horizontal="center" vertical="center" wrapText="1"/>
    </xf>
    <xf numFmtId="0" fontId="3" fillId="0" borderId="1" xfId="0" applyFont="1" applyBorder="1"/>
    <xf numFmtId="0" fontId="4" fillId="0" borderId="1" xfId="0" applyFont="1" applyBorder="1"/>
    <xf numFmtId="0" fontId="11" fillId="7" borderId="10" xfId="0" applyFont="1" applyFill="1" applyBorder="1" applyAlignment="1">
      <alignment horizontal="center" vertical="center" wrapText="1"/>
    </xf>
    <xf numFmtId="0" fontId="1" fillId="0" borderId="0" xfId="0" applyFont="1" applyAlignment="1">
      <alignment horizontal="center" vertical="center" wrapText="1"/>
    </xf>
    <xf numFmtId="0" fontId="0" fillId="0" borderId="13" xfId="0" applyBorder="1" applyAlignment="1">
      <alignment horizontal="center" vertical="center"/>
    </xf>
    <xf numFmtId="0" fontId="1" fillId="0" borderId="15" xfId="0" applyFont="1" applyBorder="1" applyAlignment="1">
      <alignment horizontal="center" vertical="center" wrapText="1"/>
    </xf>
    <xf numFmtId="0" fontId="1" fillId="0" borderId="16" xfId="0" applyFont="1" applyBorder="1" applyAlignment="1">
      <alignment horizontal="center" vertical="center" wrapText="1"/>
    </xf>
    <xf numFmtId="0" fontId="1" fillId="0" borderId="17" xfId="0" applyFont="1" applyBorder="1" applyAlignment="1">
      <alignment horizontal="center" vertical="center" wrapText="1"/>
    </xf>
    <xf numFmtId="0" fontId="0" fillId="0" borderId="14" xfId="0" applyBorder="1" applyAlignment="1">
      <alignment horizontal="center" vertical="center"/>
    </xf>
    <xf numFmtId="0" fontId="0" fillId="0" borderId="12" xfId="0" applyBorder="1" applyAlignment="1">
      <alignment horizontal="center" vertical="center"/>
    </xf>
    <xf numFmtId="49" fontId="21" fillId="0" borderId="1" xfId="0" applyNumberFormat="1" applyFont="1" applyBorder="1" applyAlignment="1">
      <alignment horizontal="center" vertical="center" wrapText="1"/>
    </xf>
    <xf numFmtId="0" fontId="3" fillId="0" borderId="33" xfId="0" applyFont="1" applyBorder="1" applyAlignment="1">
      <alignment horizontal="left" vertical="center" wrapText="1"/>
    </xf>
    <xf numFmtId="0" fontId="3" fillId="0" borderId="16" xfId="0" applyFont="1" applyBorder="1" applyAlignment="1">
      <alignment horizontal="left" vertical="center" wrapText="1"/>
    </xf>
    <xf numFmtId="0" fontId="3" fillId="0" borderId="34" xfId="0" applyFont="1" applyBorder="1" applyAlignment="1">
      <alignment horizontal="left" vertical="center" wrapText="1"/>
    </xf>
    <xf numFmtId="49" fontId="3" fillId="0" borderId="33" xfId="0" applyNumberFormat="1" applyFont="1" applyBorder="1" applyAlignment="1">
      <alignment horizontal="left" vertical="center" wrapText="1"/>
    </xf>
    <xf numFmtId="49" fontId="3" fillId="0" borderId="16" xfId="0" applyNumberFormat="1" applyFont="1" applyBorder="1" applyAlignment="1">
      <alignment horizontal="left" vertical="center" wrapText="1"/>
    </xf>
    <xf numFmtId="49" fontId="3" fillId="0" borderId="17" xfId="0" applyNumberFormat="1" applyFont="1" applyBorder="1" applyAlignment="1">
      <alignment horizontal="left" vertical="center" wrapText="1"/>
    </xf>
    <xf numFmtId="49" fontId="21" fillId="0" borderId="33" xfId="0" applyNumberFormat="1" applyFont="1" applyBorder="1" applyAlignment="1">
      <alignment horizontal="center" vertical="center" wrapText="1"/>
    </xf>
    <xf numFmtId="49" fontId="21" fillId="0" borderId="16" xfId="0" applyNumberFormat="1" applyFont="1" applyBorder="1" applyAlignment="1">
      <alignment horizontal="center" vertical="center" wrapText="1"/>
    </xf>
    <xf numFmtId="49" fontId="21" fillId="0" borderId="17" xfId="0" applyNumberFormat="1" applyFont="1" applyBorder="1" applyAlignment="1">
      <alignment horizontal="center" vertical="center" wrapText="1"/>
    </xf>
    <xf numFmtId="0" fontId="6" fillId="0" borderId="2" xfId="0" applyFont="1" applyBorder="1" applyAlignment="1">
      <alignment horizontal="left" wrapText="1"/>
    </xf>
    <xf numFmtId="0" fontId="3" fillId="0" borderId="4" xfId="0" applyFont="1" applyBorder="1" applyAlignment="1">
      <alignment horizontal="left" wrapText="1"/>
    </xf>
    <xf numFmtId="0" fontId="3" fillId="0" borderId="3" xfId="0" applyFont="1" applyBorder="1" applyAlignment="1">
      <alignment horizontal="left" wrapText="1"/>
    </xf>
    <xf numFmtId="49" fontId="21" fillId="0" borderId="25" xfId="0" applyNumberFormat="1" applyFont="1" applyBorder="1" applyAlignment="1">
      <alignment horizontal="left" vertical="center" wrapText="1"/>
    </xf>
    <xf numFmtId="49" fontId="32" fillId="0" borderId="10" xfId="0" applyNumberFormat="1" applyFont="1" applyBorder="1" applyAlignment="1">
      <alignment horizontal="left" vertical="center"/>
    </xf>
    <xf numFmtId="49" fontId="32" fillId="0" borderId="11" xfId="0" applyNumberFormat="1" applyFont="1" applyBorder="1" applyAlignment="1">
      <alignment horizontal="left" vertical="center"/>
    </xf>
    <xf numFmtId="0" fontId="6" fillId="0" borderId="4" xfId="0" applyFont="1" applyBorder="1" applyAlignment="1">
      <alignment horizontal="left" wrapText="1"/>
    </xf>
    <xf numFmtId="0" fontId="6" fillId="0" borderId="3" xfId="0" applyFont="1" applyBorder="1" applyAlignment="1">
      <alignment horizontal="left" wrapText="1"/>
    </xf>
    <xf numFmtId="164" fontId="14" fillId="0" borderId="2" xfId="0" applyNumberFormat="1" applyFont="1" applyBorder="1" applyAlignment="1">
      <alignment horizontal="left"/>
    </xf>
    <xf numFmtId="164" fontId="0" fillId="0" borderId="3" xfId="0" applyNumberFormat="1" applyBorder="1"/>
    <xf numFmtId="0" fontId="3" fillId="0" borderId="22" xfId="0" applyFont="1" applyBorder="1" applyAlignment="1">
      <alignment horizontal="left" vertical="center" wrapText="1"/>
    </xf>
    <xf numFmtId="0" fontId="0" fillId="0" borderId="23" xfId="0" applyBorder="1" applyAlignment="1">
      <alignment horizontal="left" vertical="center" wrapText="1"/>
    </xf>
    <xf numFmtId="0" fontId="0" fillId="0" borderId="24" xfId="0" applyBorder="1" applyAlignment="1">
      <alignment horizontal="left" vertical="center" wrapText="1"/>
    </xf>
    <xf numFmtId="49" fontId="21" fillId="0" borderId="25" xfId="0" applyNumberFormat="1" applyFont="1" applyBorder="1" applyAlignment="1">
      <alignment horizontal="center" vertical="center" wrapText="1"/>
    </xf>
    <xf numFmtId="49" fontId="32" fillId="0" borderId="10" xfId="0" applyNumberFormat="1" applyFont="1" applyBorder="1" applyAlignment="1">
      <alignment horizontal="center" vertical="center"/>
    </xf>
    <xf numFmtId="49" fontId="32" fillId="0" borderId="11" xfId="0" applyNumberFormat="1" applyFont="1" applyBorder="1" applyAlignment="1">
      <alignment horizontal="center" vertical="center"/>
    </xf>
    <xf numFmtId="0" fontId="14" fillId="2" borderId="5" xfId="0" applyFont="1" applyFill="1" applyBorder="1" applyAlignment="1">
      <alignment horizontal="center"/>
    </xf>
    <xf numFmtId="0" fontId="14" fillId="0" borderId="5" xfId="0" applyFont="1" applyBorder="1" applyAlignment="1">
      <alignment horizontal="left"/>
    </xf>
    <xf numFmtId="0" fontId="3" fillId="0" borderId="2" xfId="0" applyFont="1" applyBorder="1" applyAlignment="1">
      <alignment horizontal="left" wrapText="1"/>
    </xf>
    <xf numFmtId="0" fontId="4" fillId="0" borderId="2" xfId="0" applyFont="1" applyBorder="1" applyAlignment="1">
      <alignment horizontal="left" wrapText="1"/>
    </xf>
    <xf numFmtId="0" fontId="4" fillId="0" borderId="4" xfId="0" applyFont="1" applyBorder="1" applyAlignment="1">
      <alignment horizontal="left" wrapText="1"/>
    </xf>
    <xf numFmtId="0" fontId="4" fillId="0" borderId="3" xfId="0" applyFont="1" applyBorder="1" applyAlignment="1">
      <alignment horizontal="left" wrapText="1"/>
    </xf>
    <xf numFmtId="0" fontId="4" fillId="0" borderId="2" xfId="0" applyFont="1" applyBorder="1" applyAlignment="1">
      <alignment horizontal="left" vertical="top" wrapText="1"/>
    </xf>
    <xf numFmtId="0" fontId="4" fillId="0" borderId="4" xfId="0" applyFont="1" applyBorder="1" applyAlignment="1">
      <alignment horizontal="left" vertical="top" wrapText="1"/>
    </xf>
    <xf numFmtId="0" fontId="0" fillId="0" borderId="3" xfId="0" applyBorder="1"/>
    <xf numFmtId="0" fontId="3" fillId="3" borderId="2"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0" fillId="0" borderId="3" xfId="0" applyBorder="1" applyAlignment="1">
      <alignment horizontal="center" vertical="center"/>
    </xf>
    <xf numFmtId="0" fontId="14" fillId="0" borderId="2" xfId="0" applyFont="1" applyBorder="1" applyAlignment="1">
      <alignment horizontal="left"/>
    </xf>
    <xf numFmtId="0" fontId="0" fillId="0" borderId="4" xfId="0" applyBorder="1" applyAlignment="1">
      <alignment horizontal="left"/>
    </xf>
    <xf numFmtId="0" fontId="0" fillId="0" borderId="3" xfId="0" applyBorder="1" applyAlignment="1">
      <alignment horizontal="left"/>
    </xf>
    <xf numFmtId="164" fontId="0" fillId="0" borderId="3" xfId="0" applyNumberFormat="1" applyBorder="1" applyAlignment="1">
      <alignment horizontal="left"/>
    </xf>
    <xf numFmtId="0" fontId="3" fillId="0" borderId="1" xfId="0" applyFont="1" applyBorder="1" applyAlignment="1">
      <alignment horizontal="left" vertical="top" wrapText="1"/>
    </xf>
    <xf numFmtId="0" fontId="3" fillId="0" borderId="29" xfId="0" applyFont="1" applyBorder="1" applyAlignment="1">
      <alignment horizontal="left" vertical="top" wrapText="1"/>
    </xf>
    <xf numFmtId="0" fontId="0" fillId="0" borderId="4" xfId="0" applyBorder="1"/>
    <xf numFmtId="0" fontId="2" fillId="3" borderId="2"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14" fillId="0" borderId="4" xfId="0" applyFont="1" applyBorder="1" applyAlignment="1">
      <alignment horizontal="left"/>
    </xf>
    <xf numFmtId="0" fontId="14" fillId="0" borderId="3" xfId="0" applyFont="1" applyBorder="1" applyAlignment="1">
      <alignment horizontal="left"/>
    </xf>
    <xf numFmtId="0" fontId="2" fillId="0" borderId="1" xfId="0" applyFont="1" applyBorder="1" applyAlignment="1">
      <alignment horizontal="left"/>
    </xf>
    <xf numFmtId="0" fontId="5" fillId="0" borderId="26" xfId="0" applyFont="1" applyBorder="1" applyAlignment="1">
      <alignment horizontal="center" vertical="center" wrapText="1"/>
    </xf>
    <xf numFmtId="0" fontId="5" fillId="0" borderId="27" xfId="0" applyFont="1" applyBorder="1" applyAlignment="1">
      <alignment horizontal="center" vertical="center" wrapText="1"/>
    </xf>
    <xf numFmtId="0" fontId="0" fillId="0" borderId="28" xfId="0" applyBorder="1"/>
    <xf numFmtId="0" fontId="0" fillId="0" borderId="30" xfId="0" applyBorder="1"/>
    <xf numFmtId="0" fontId="0" fillId="0" borderId="31" xfId="0" applyBorder="1"/>
    <xf numFmtId="0" fontId="0" fillId="0" borderId="32" xfId="0" applyBorder="1"/>
    <xf numFmtId="0" fontId="3" fillId="0" borderId="2" xfId="0" applyFont="1" applyBorder="1" applyAlignment="1">
      <alignment horizontal="left" vertical="top" wrapText="1"/>
    </xf>
    <xf numFmtId="0" fontId="3" fillId="0" borderId="4" xfId="0" applyFont="1" applyBorder="1" applyAlignment="1">
      <alignment horizontal="left" vertical="top" wrapText="1"/>
    </xf>
    <xf numFmtId="0" fontId="3" fillId="0" borderId="3" xfId="0" applyFont="1" applyBorder="1" applyAlignment="1">
      <alignment horizontal="left" vertical="top" wrapText="1"/>
    </xf>
    <xf numFmtId="0" fontId="11" fillId="0" borderId="15" xfId="0" applyFont="1" applyBorder="1" applyAlignment="1">
      <alignment horizontal="right"/>
    </xf>
    <xf numFmtId="0" fontId="0" fillId="0" borderId="17" xfId="0" applyBorder="1" applyAlignment="1">
      <alignment horizontal="right"/>
    </xf>
    <xf numFmtId="0" fontId="0" fillId="0" borderId="16" xfId="0" applyBorder="1" applyAlignment="1">
      <alignment horizontal="center" vertical="center"/>
    </xf>
    <xf numFmtId="0" fontId="0" fillId="0" borderId="17" xfId="0" applyBorder="1" applyAlignment="1">
      <alignment horizontal="center" vertical="center"/>
    </xf>
    <xf numFmtId="0" fontId="8" fillId="0" borderId="9" xfId="0" applyFont="1" applyBorder="1" applyAlignment="1">
      <alignment horizontal="center" vertical="center"/>
    </xf>
    <xf numFmtId="0" fontId="9" fillId="0" borderId="10" xfId="0" applyFont="1" applyBorder="1" applyAlignment="1">
      <alignment horizontal="center" vertical="center"/>
    </xf>
    <xf numFmtId="0" fontId="10" fillId="0" borderId="11" xfId="0" applyFont="1" applyBorder="1"/>
    <xf numFmtId="0" fontId="9" fillId="0" borderId="12" xfId="0" applyFont="1" applyBorder="1" applyAlignment="1">
      <alignment horizontal="center" vertical="center"/>
    </xf>
    <xf numFmtId="0" fontId="9" fillId="0" borderId="13" xfId="0" applyFont="1" applyBorder="1" applyAlignment="1">
      <alignment horizontal="center" vertical="center"/>
    </xf>
    <xf numFmtId="0" fontId="10" fillId="0" borderId="14" xfId="0" applyFont="1" applyBorder="1"/>
    <xf numFmtId="0" fontId="2" fillId="3" borderId="22" xfId="0" applyFont="1" applyFill="1" applyBorder="1" applyAlignment="1">
      <alignment horizontal="center" vertical="center" wrapText="1"/>
    </xf>
    <xf numFmtId="0" fontId="2" fillId="3" borderId="23" xfId="0" applyFont="1" applyFill="1" applyBorder="1" applyAlignment="1">
      <alignment horizontal="center" vertical="center" wrapText="1"/>
    </xf>
    <xf numFmtId="0" fontId="2" fillId="3" borderId="24" xfId="0" applyFont="1" applyFill="1" applyBorder="1" applyAlignment="1">
      <alignment horizontal="center" vertical="center" wrapText="1"/>
    </xf>
    <xf numFmtId="49" fontId="12" fillId="0" borderId="25" xfId="0" applyNumberFormat="1" applyFont="1" applyBorder="1" applyAlignment="1">
      <alignment horizontal="center" vertical="center" wrapText="1"/>
    </xf>
    <xf numFmtId="49" fontId="13" fillId="0" borderId="10" xfId="0" applyNumberFormat="1" applyFont="1" applyBorder="1" applyAlignment="1">
      <alignment horizontal="center" vertical="center"/>
    </xf>
    <xf numFmtId="49" fontId="13" fillId="0" borderId="11" xfId="0" applyNumberFormat="1" applyFont="1" applyBorder="1" applyAlignment="1">
      <alignment horizontal="center" vertical="center"/>
    </xf>
    <xf numFmtId="0" fontId="24" fillId="0" borderId="2" xfId="0" applyFont="1" applyBorder="1" applyAlignment="1">
      <alignment vertical="top" wrapText="1"/>
    </xf>
    <xf numFmtId="0" fontId="0" fillId="0" borderId="4" xfId="0" applyBorder="1" applyAlignment="1">
      <alignment vertical="top" wrapText="1"/>
    </xf>
    <xf numFmtId="0" fontId="0" fillId="0" borderId="3" xfId="0" applyBorder="1" applyAlignment="1">
      <alignment vertical="top" wrapText="1"/>
    </xf>
    <xf numFmtId="0" fontId="11" fillId="7" borderId="9" xfId="0" applyFont="1" applyFill="1" applyBorder="1" applyAlignment="1">
      <alignment horizontal="center" vertical="center" wrapText="1"/>
    </xf>
    <xf numFmtId="0" fontId="11" fillId="7" borderId="10" xfId="0" applyFont="1" applyFill="1" applyBorder="1" applyAlignment="1">
      <alignment horizontal="center" vertical="center" wrapText="1"/>
    </xf>
    <xf numFmtId="0" fontId="11" fillId="7" borderId="11" xfId="0" applyFont="1" applyFill="1" applyBorder="1" applyAlignment="1">
      <alignment horizontal="center" vertical="center" wrapText="1"/>
    </xf>
    <xf numFmtId="0" fontId="11" fillId="0" borderId="20" xfId="0" applyFont="1" applyBorder="1" applyAlignment="1">
      <alignment horizontal="center" vertical="center" wrapText="1"/>
    </xf>
    <xf numFmtId="0" fontId="0" fillId="0" borderId="21" xfId="0" applyBorder="1" applyAlignment="1">
      <alignment horizontal="center" vertical="center" wrapText="1"/>
    </xf>
    <xf numFmtId="0" fontId="11" fillId="3" borderId="9" xfId="0" applyFont="1" applyFill="1" applyBorder="1" applyAlignment="1">
      <alignment horizontal="center" vertical="center" wrapText="1"/>
    </xf>
    <xf numFmtId="0" fontId="11" fillId="0" borderId="10" xfId="0" applyFont="1" applyBorder="1" applyAlignment="1">
      <alignment horizontal="center" vertical="center" wrapText="1"/>
    </xf>
    <xf numFmtId="0" fontId="11" fillId="0" borderId="10" xfId="0" applyFont="1" applyBorder="1" applyAlignment="1">
      <alignment wrapText="1"/>
    </xf>
    <xf numFmtId="0" fontId="11" fillId="3" borderId="10" xfId="0" applyFont="1" applyFill="1" applyBorder="1" applyAlignment="1">
      <alignment horizontal="center" vertical="center" wrapText="1"/>
    </xf>
    <xf numFmtId="0" fontId="11" fillId="3" borderId="11" xfId="0" applyFont="1" applyFill="1" applyBorder="1" applyAlignment="1">
      <alignment horizontal="center" vertical="center" wrapText="1"/>
    </xf>
    <xf numFmtId="0" fontId="3" fillId="0" borderId="1" xfId="0" applyFont="1" applyBorder="1" applyAlignment="1">
      <alignment horizontal="left" wrapText="1"/>
    </xf>
    <xf numFmtId="49" fontId="21" fillId="0" borderId="33" xfId="0" applyNumberFormat="1" applyFont="1" applyBorder="1" applyAlignment="1">
      <alignment horizontal="left" vertical="center" wrapText="1"/>
    </xf>
    <xf numFmtId="49" fontId="21" fillId="0" borderId="16" xfId="0" applyNumberFormat="1" applyFont="1" applyBorder="1" applyAlignment="1">
      <alignment horizontal="left" vertical="center" wrapText="1"/>
    </xf>
    <xf numFmtId="49" fontId="21" fillId="0" borderId="17" xfId="0" applyNumberFormat="1" applyFont="1" applyBorder="1" applyAlignment="1">
      <alignment horizontal="left" vertical="center" wrapText="1"/>
    </xf>
    <xf numFmtId="0" fontId="2" fillId="3" borderId="5" xfId="0" applyFont="1" applyFill="1" applyBorder="1" applyAlignment="1">
      <alignment horizontal="center" vertical="center" wrapText="1"/>
    </xf>
    <xf numFmtId="0" fontId="4" fillId="0" borderId="1" xfId="0" applyFont="1" applyBorder="1" applyAlignment="1">
      <alignment horizontal="left" wrapText="1"/>
    </xf>
    <xf numFmtId="0" fontId="2" fillId="3" borderId="1" xfId="0" applyFont="1" applyFill="1" applyBorder="1" applyAlignment="1">
      <alignment horizontal="center" vertical="center" wrapText="1"/>
    </xf>
    <xf numFmtId="0" fontId="6" fillId="0" borderId="1" xfId="0" applyFont="1" applyBorder="1" applyAlignment="1">
      <alignment horizontal="left" wrapText="1"/>
    </xf>
    <xf numFmtId="0" fontId="11" fillId="0" borderId="11" xfId="0" applyFont="1" applyBorder="1" applyAlignment="1">
      <alignment wrapText="1"/>
    </xf>
    <xf numFmtId="49" fontId="22" fillId="0" borderId="33" xfId="0" applyNumberFormat="1" applyFont="1" applyBorder="1" applyAlignment="1">
      <alignment horizontal="center" vertical="center" wrapText="1"/>
    </xf>
    <xf numFmtId="49" fontId="22" fillId="0" borderId="16" xfId="0" applyNumberFormat="1" applyFont="1" applyBorder="1" applyAlignment="1">
      <alignment horizontal="center" vertical="center" wrapText="1"/>
    </xf>
    <xf numFmtId="49" fontId="22" fillId="0" borderId="17" xfId="0" applyNumberFormat="1" applyFont="1" applyBorder="1" applyAlignment="1">
      <alignment horizontal="center" vertical="center" wrapText="1"/>
    </xf>
    <xf numFmtId="49" fontId="3" fillId="0" borderId="25" xfId="0" applyNumberFormat="1" applyFont="1" applyBorder="1" applyAlignment="1">
      <alignment horizontal="left" vertical="center" wrapText="1"/>
    </xf>
    <xf numFmtId="49" fontId="0" fillId="0" borderId="10" xfId="0" applyNumberFormat="1" applyBorder="1" applyAlignment="1">
      <alignment horizontal="left" vertical="center"/>
    </xf>
    <xf numFmtId="49" fontId="0" fillId="0" borderId="11" xfId="0" applyNumberFormat="1" applyBorder="1" applyAlignment="1">
      <alignment horizontal="left" vertical="center"/>
    </xf>
    <xf numFmtId="49" fontId="22" fillId="0" borderId="33" xfId="0" applyNumberFormat="1" applyFont="1" applyBorder="1" applyAlignment="1">
      <alignment horizontal="left" vertical="center" wrapText="1"/>
    </xf>
    <xf numFmtId="49" fontId="22" fillId="0" borderId="16" xfId="0" applyNumberFormat="1" applyFont="1" applyBorder="1" applyAlignment="1">
      <alignment horizontal="left" vertical="center" wrapText="1"/>
    </xf>
    <xf numFmtId="49" fontId="22" fillId="0" borderId="17" xfId="0" applyNumberFormat="1" applyFont="1" applyBorder="1" applyAlignment="1">
      <alignment horizontal="left" vertical="center" wrapText="1"/>
    </xf>
    <xf numFmtId="49" fontId="0" fillId="0" borderId="10" xfId="0" applyNumberFormat="1" applyBorder="1" applyAlignment="1">
      <alignment horizontal="center" vertical="center"/>
    </xf>
    <xf numFmtId="49" fontId="0" fillId="0" borderId="11" xfId="0" applyNumberFormat="1" applyBorder="1" applyAlignment="1">
      <alignment horizontal="center" vertical="center"/>
    </xf>
    <xf numFmtId="0" fontId="25" fillId="2" borderId="0" xfId="0" applyFont="1" applyFill="1" applyAlignment="1">
      <alignment vertical="top" wrapText="1"/>
    </xf>
    <xf numFmtId="0" fontId="0" fillId="2" borderId="0" xfId="0" applyFill="1" applyAlignment="1">
      <alignment vertical="top" wrapText="1"/>
    </xf>
    <xf numFmtId="0" fontId="0" fillId="0" borderId="0" xfId="0" applyAlignment="1">
      <alignment vertical="top" wrapText="1"/>
    </xf>
    <xf numFmtId="0" fontId="0" fillId="0" borderId="0" xfId="0" applyAlignment="1">
      <alignment wrapText="1"/>
    </xf>
    <xf numFmtId="0" fontId="2" fillId="2" borderId="1" xfId="0" applyFont="1" applyFill="1" applyBorder="1" applyAlignment="1">
      <alignment horizontal="left" vertical="top"/>
    </xf>
    <xf numFmtId="0" fontId="2" fillId="0" borderId="1" xfId="0" applyFont="1" applyBorder="1" applyAlignment="1">
      <alignment horizontal="left" vertical="top"/>
    </xf>
    <xf numFmtId="0" fontId="2" fillId="2" borderId="1" xfId="0" applyFont="1" applyFill="1" applyBorder="1" applyAlignment="1">
      <alignment horizontal="left"/>
    </xf>
    <xf numFmtId="0" fontId="2" fillId="2" borderId="1" xfId="0" applyFont="1" applyFill="1" applyBorder="1" applyAlignment="1">
      <alignment horizontal="center"/>
    </xf>
    <xf numFmtId="0" fontId="5" fillId="0" borderId="7" xfId="0" applyFont="1" applyBorder="1" applyAlignment="1">
      <alignment horizontal="center" vertical="center" wrapText="1"/>
    </xf>
    <xf numFmtId="0" fontId="5" fillId="0" borderId="0" xfId="0" applyFont="1" applyAlignment="1">
      <alignment horizontal="center" vertical="center" wrapText="1"/>
    </xf>
    <xf numFmtId="0" fontId="0" fillId="0" borderId="0" xfId="0"/>
    <xf numFmtId="0" fontId="0" fillId="0" borderId="7" xfId="0" applyBorder="1"/>
    <xf numFmtId="0" fontId="4" fillId="2" borderId="1" xfId="0" applyFont="1" applyFill="1" applyBorder="1" applyAlignment="1">
      <alignment horizontal="left" wrapText="1"/>
    </xf>
    <xf numFmtId="0" fontId="24" fillId="2" borderId="0" xfId="0" applyFont="1" applyFill="1" applyAlignment="1">
      <alignment vertical="top" wrapText="1"/>
    </xf>
    <xf numFmtId="0" fontId="24" fillId="2" borderId="16" xfId="0" applyFont="1" applyFill="1" applyBorder="1" applyAlignment="1">
      <alignment vertical="top" wrapText="1"/>
    </xf>
    <xf numFmtId="0" fontId="24" fillId="2" borderId="17" xfId="0" applyFont="1" applyFill="1" applyBorder="1" applyAlignment="1">
      <alignment vertical="top" wrapText="1"/>
    </xf>
    <xf numFmtId="0" fontId="27" fillId="2" borderId="6" xfId="0" applyFont="1" applyFill="1" applyBorder="1" applyAlignment="1">
      <alignment horizontal="center" vertical="center" wrapText="1"/>
    </xf>
    <xf numFmtId="0" fontId="27" fillId="2" borderId="0" xfId="0" applyFont="1" applyFill="1" applyAlignment="1">
      <alignment horizontal="center" vertical="center" wrapText="1"/>
    </xf>
    <xf numFmtId="0" fontId="27" fillId="0" borderId="0" xfId="0" applyFont="1" applyAlignment="1">
      <alignment horizontal="center" vertical="center" wrapText="1"/>
    </xf>
    <xf numFmtId="0" fontId="27" fillId="2" borderId="12" xfId="0" applyFont="1" applyFill="1" applyBorder="1" applyAlignment="1">
      <alignment horizontal="center" vertical="center" wrapText="1"/>
    </xf>
    <xf numFmtId="0" fontId="27" fillId="2" borderId="13" xfId="0" applyFont="1" applyFill="1" applyBorder="1" applyAlignment="1">
      <alignment horizontal="center" vertical="center" wrapText="1"/>
    </xf>
    <xf numFmtId="0" fontId="27" fillId="0" borderId="13" xfId="0" applyFont="1" applyBorder="1" applyAlignment="1">
      <alignment horizontal="center" vertical="center" wrapText="1"/>
    </xf>
    <xf numFmtId="0" fontId="3" fillId="2" borderId="1" xfId="0" applyFont="1" applyFill="1" applyBorder="1" applyAlignment="1">
      <alignment horizontal="left" wrapText="1"/>
    </xf>
    <xf numFmtId="0" fontId="16" fillId="2" borderId="6" xfId="0" applyFont="1" applyFill="1" applyBorder="1" applyAlignment="1">
      <alignment vertical="top" wrapText="1"/>
    </xf>
    <xf numFmtId="0" fontId="16" fillId="2" borderId="0" xfId="0" applyFont="1" applyFill="1" applyAlignment="1">
      <alignment vertical="top" wrapText="1"/>
    </xf>
    <xf numFmtId="0" fontId="16" fillId="2" borderId="19" xfId="0" applyFont="1" applyFill="1" applyBorder="1" applyAlignment="1">
      <alignment vertical="top" wrapText="1"/>
    </xf>
    <xf numFmtId="0" fontId="29" fillId="2" borderId="6" xfId="0" applyFont="1" applyFill="1" applyBorder="1" applyAlignment="1">
      <alignment horizontal="center" vertical="center" wrapText="1"/>
    </xf>
    <xf numFmtId="0" fontId="11" fillId="2" borderId="20" xfId="0" applyFont="1" applyFill="1" applyBorder="1" applyAlignment="1">
      <alignment horizontal="center" vertical="center" wrapText="1"/>
    </xf>
    <xf numFmtId="0" fontId="0" fillId="2" borderId="21" xfId="0" applyFill="1" applyBorder="1" applyAlignment="1">
      <alignment horizontal="center" vertical="center" wrapText="1"/>
    </xf>
    <xf numFmtId="0" fontId="11" fillId="8" borderId="9" xfId="0" applyFont="1" applyFill="1" applyBorder="1" applyAlignment="1">
      <alignment horizontal="center" vertical="center" wrapText="1"/>
    </xf>
    <xf numFmtId="0" fontId="11" fillId="8" borderId="10" xfId="0" applyFont="1" applyFill="1" applyBorder="1" applyAlignment="1">
      <alignment horizontal="center" vertical="center" wrapText="1"/>
    </xf>
    <xf numFmtId="0" fontId="11" fillId="8" borderId="11" xfId="0" applyFont="1" applyFill="1" applyBorder="1" applyAlignment="1">
      <alignment horizontal="center" vertical="center" wrapText="1"/>
    </xf>
    <xf numFmtId="0" fontId="11" fillId="0" borderId="11" xfId="0" applyFont="1" applyBorder="1" applyAlignment="1">
      <alignment horizontal="center" vertical="center" wrapText="1"/>
    </xf>
    <xf numFmtId="0" fontId="17" fillId="2" borderId="6" xfId="0" applyFont="1" applyFill="1" applyBorder="1" applyAlignment="1">
      <alignment vertical="top" wrapText="1"/>
    </xf>
    <xf numFmtId="0" fontId="16" fillId="0" borderId="6" xfId="0" applyFont="1" applyBorder="1" applyAlignment="1">
      <alignment wrapText="1"/>
    </xf>
    <xf numFmtId="0" fontId="0" fillId="0" borderId="6" xfId="0" applyBorder="1" applyAlignment="1">
      <alignment wrapText="1"/>
    </xf>
    <xf numFmtId="0" fontId="31" fillId="5" borderId="6" xfId="0" applyFont="1" applyFill="1" applyBorder="1" applyAlignment="1">
      <alignment horizontal="center" vertical="center" wrapText="1"/>
    </xf>
    <xf numFmtId="0" fontId="31" fillId="5" borderId="0" xfId="0" applyFont="1" applyFill="1" applyAlignment="1">
      <alignment horizontal="center" vertical="center" wrapText="1"/>
    </xf>
    <xf numFmtId="0" fontId="17" fillId="2" borderId="0" xfId="0" applyFont="1" applyFill="1" applyAlignment="1">
      <alignment vertical="top" wrapText="1"/>
    </xf>
    <xf numFmtId="0" fontId="17" fillId="2" borderId="19" xfId="0" applyFont="1" applyFill="1" applyBorder="1" applyAlignment="1">
      <alignment vertical="top" wrapText="1"/>
    </xf>
  </cellXfs>
  <cellStyles count="2">
    <cellStyle name="Hyperlink" xfId="1" builtinId="8"/>
    <cellStyle name="Normal" xfId="0" builtinId="0"/>
  </cellStyles>
  <dxfs count="12">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20CF42-0E06-452F-8736-0C5C47ECC145}">
  <dimension ref="A1:Q93"/>
  <sheetViews>
    <sheetView tabSelected="1" zoomScale="85" zoomScaleNormal="85" workbookViewId="0">
      <selection activeCell="A37" sqref="A37:E37"/>
    </sheetView>
  </sheetViews>
  <sheetFormatPr defaultColWidth="9.1796875" defaultRowHeight="14.5" x14ac:dyDescent="0.35"/>
  <cols>
    <col min="1" max="1" width="8.81640625" style="3" customWidth="1"/>
    <col min="2" max="2" width="15.453125" style="2" bestFit="1" customWidth="1"/>
    <col min="5" max="9" width="8.81640625" customWidth="1"/>
    <col min="10" max="14" width="9.1796875" customWidth="1"/>
    <col min="15" max="15" width="11" customWidth="1"/>
    <col min="16" max="16" width="16.26953125" style="5" customWidth="1"/>
    <col min="17" max="17" width="91.1796875" customWidth="1"/>
  </cols>
  <sheetData>
    <row r="1" spans="1:17" ht="19" thickBot="1" x14ac:dyDescent="0.5">
      <c r="A1" s="147" t="s">
        <v>41</v>
      </c>
      <c r="B1" s="148"/>
      <c r="C1" s="149"/>
      <c r="D1" s="149"/>
      <c r="E1" s="149"/>
      <c r="F1" s="149"/>
      <c r="G1" s="150"/>
    </row>
    <row r="2" spans="1:17" ht="19" thickBot="1" x14ac:dyDescent="0.5">
      <c r="A2" s="147" t="s">
        <v>42</v>
      </c>
      <c r="B2" s="148"/>
      <c r="C2" s="149"/>
      <c r="D2" s="149"/>
      <c r="E2" s="149"/>
      <c r="F2" s="149"/>
      <c r="G2" s="150"/>
    </row>
    <row r="3" spans="1:17" x14ac:dyDescent="0.35">
      <c r="A3" s="151" t="s">
        <v>73</v>
      </c>
      <c r="B3" s="152"/>
      <c r="C3" s="152"/>
      <c r="D3" s="152"/>
      <c r="E3" s="152"/>
      <c r="F3" s="152"/>
      <c r="G3" s="152"/>
      <c r="H3" s="152"/>
      <c r="I3" s="152"/>
      <c r="J3" s="152"/>
      <c r="K3" s="152"/>
      <c r="L3" s="152"/>
      <c r="M3" s="152"/>
      <c r="N3" s="152"/>
      <c r="O3" s="152"/>
      <c r="P3" s="152"/>
      <c r="Q3" s="153"/>
    </row>
    <row r="4" spans="1:17" ht="25.5" customHeight="1" thickBot="1" x14ac:dyDescent="0.4">
      <c r="A4" s="154"/>
      <c r="B4" s="155"/>
      <c r="C4" s="155"/>
      <c r="D4" s="155"/>
      <c r="E4" s="155"/>
      <c r="F4" s="155"/>
      <c r="G4" s="155"/>
      <c r="H4" s="155"/>
      <c r="I4" s="155"/>
      <c r="J4" s="155"/>
      <c r="K4" s="155"/>
      <c r="L4" s="155"/>
      <c r="M4" s="155"/>
      <c r="N4" s="155"/>
      <c r="O4" s="155"/>
      <c r="P4" s="155"/>
      <c r="Q4" s="156"/>
    </row>
    <row r="5" spans="1:17" s="52" customFormat="1" ht="27" customHeight="1" thickBot="1" x14ac:dyDescent="0.4">
      <c r="A5" s="107" t="s">
        <v>47</v>
      </c>
      <c r="B5" s="108"/>
      <c r="C5" s="108"/>
      <c r="D5" s="108"/>
      <c r="E5" s="109"/>
      <c r="F5" s="110" t="s">
        <v>78</v>
      </c>
      <c r="G5" s="111"/>
      <c r="H5" s="111"/>
      <c r="I5" s="111"/>
      <c r="J5" s="111"/>
      <c r="K5" s="111"/>
      <c r="L5" s="111"/>
      <c r="M5" s="111"/>
      <c r="N5" s="111"/>
      <c r="O5" s="111"/>
      <c r="P5" s="111"/>
      <c r="Q5" s="112"/>
    </row>
    <row r="6" spans="1:17" ht="26.25" customHeight="1" thickBot="1" x14ac:dyDescent="0.4">
      <c r="A6" s="107" t="s">
        <v>48</v>
      </c>
      <c r="B6" s="108"/>
      <c r="C6" s="108"/>
      <c r="D6" s="108"/>
      <c r="E6" s="109"/>
      <c r="F6" s="100"/>
      <c r="G6" s="101"/>
      <c r="H6" s="101"/>
      <c r="I6" s="101"/>
      <c r="J6" s="101"/>
      <c r="K6" s="101"/>
      <c r="L6" s="101"/>
      <c r="M6" s="101"/>
      <c r="N6" s="101"/>
      <c r="O6" s="101"/>
      <c r="P6" s="101"/>
      <c r="Q6" s="102"/>
    </row>
    <row r="7" spans="1:17" ht="21" customHeight="1" thickBot="1" x14ac:dyDescent="0.4">
      <c r="A7" s="107" t="s">
        <v>49</v>
      </c>
      <c r="B7" s="108"/>
      <c r="C7" s="108"/>
      <c r="D7" s="108"/>
      <c r="E7" s="109"/>
      <c r="F7" s="100"/>
      <c r="G7" s="101"/>
      <c r="H7" s="101"/>
      <c r="I7" s="101"/>
      <c r="J7" s="101"/>
      <c r="K7" s="101"/>
      <c r="L7" s="101"/>
      <c r="M7" s="101"/>
      <c r="N7" s="101"/>
      <c r="O7" s="101"/>
      <c r="P7" s="101"/>
      <c r="Q7" s="102"/>
    </row>
    <row r="8" spans="1:17" ht="24.75" customHeight="1" thickBot="1" x14ac:dyDescent="0.4">
      <c r="A8" s="107" t="s">
        <v>61</v>
      </c>
      <c r="B8" s="108"/>
      <c r="C8" s="108"/>
      <c r="D8" s="108"/>
      <c r="E8" s="109"/>
      <c r="F8" s="100"/>
      <c r="G8" s="101"/>
      <c r="H8" s="101"/>
      <c r="I8" s="101"/>
      <c r="J8" s="101"/>
      <c r="K8" s="101"/>
      <c r="L8" s="101"/>
      <c r="M8" s="101"/>
      <c r="N8" s="101"/>
      <c r="O8" s="101"/>
      <c r="P8" s="101"/>
      <c r="Q8" s="102"/>
    </row>
    <row r="9" spans="1:17" ht="31.5" customHeight="1" thickBot="1" x14ac:dyDescent="0.4">
      <c r="A9" s="107" t="s">
        <v>50</v>
      </c>
      <c r="B9" s="108"/>
      <c r="C9" s="108"/>
      <c r="D9" s="108"/>
      <c r="E9" s="109"/>
      <c r="F9" s="100"/>
      <c r="G9" s="101"/>
      <c r="H9" s="101"/>
      <c r="I9" s="101"/>
      <c r="J9" s="101"/>
      <c r="K9" s="101"/>
      <c r="L9" s="101"/>
      <c r="M9" s="101"/>
      <c r="N9" s="101"/>
      <c r="O9" s="101"/>
      <c r="P9" s="101"/>
      <c r="Q9" s="102"/>
    </row>
    <row r="10" spans="1:17" ht="31.5" customHeight="1" thickBot="1" x14ac:dyDescent="0.4">
      <c r="A10" s="107" t="s">
        <v>52</v>
      </c>
      <c r="B10" s="108"/>
      <c r="C10" s="108"/>
      <c r="D10" s="108"/>
      <c r="E10" s="109"/>
      <c r="F10" s="100"/>
      <c r="G10" s="101"/>
      <c r="H10" s="101"/>
      <c r="I10" s="101"/>
      <c r="J10" s="101"/>
      <c r="K10" s="101"/>
      <c r="L10" s="101"/>
      <c r="M10" s="101"/>
      <c r="N10" s="101"/>
      <c r="O10" s="101"/>
      <c r="P10" s="101"/>
      <c r="Q10" s="102"/>
    </row>
    <row r="11" spans="1:17" ht="31.5" customHeight="1" thickBot="1" x14ac:dyDescent="0.4">
      <c r="A11" s="107" t="s">
        <v>53</v>
      </c>
      <c r="B11" s="108"/>
      <c r="C11" s="108"/>
      <c r="D11" s="108"/>
      <c r="E11" s="109"/>
      <c r="F11" s="100"/>
      <c r="G11" s="101"/>
      <c r="H11" s="101"/>
      <c r="I11" s="101"/>
      <c r="J11" s="101"/>
      <c r="K11" s="101"/>
      <c r="L11" s="101"/>
      <c r="M11" s="101"/>
      <c r="N11" s="101"/>
      <c r="O11" s="101"/>
      <c r="P11" s="101"/>
      <c r="Q11" s="102"/>
    </row>
    <row r="12" spans="1:17" ht="31.5" customHeight="1" thickBot="1" x14ac:dyDescent="0.4">
      <c r="A12" s="107" t="s">
        <v>51</v>
      </c>
      <c r="B12" s="108"/>
      <c r="C12" s="108"/>
      <c r="D12" s="108"/>
      <c r="E12" s="109"/>
      <c r="F12" s="100"/>
      <c r="G12" s="101"/>
      <c r="H12" s="101"/>
      <c r="I12" s="101"/>
      <c r="J12" s="101"/>
      <c r="K12" s="101"/>
      <c r="L12" s="101"/>
      <c r="M12" s="101"/>
      <c r="N12" s="101"/>
      <c r="O12" s="101"/>
      <c r="P12" s="101"/>
      <c r="Q12" s="102"/>
    </row>
    <row r="13" spans="1:17" ht="31.5" customHeight="1" thickBot="1" x14ac:dyDescent="0.4">
      <c r="A13" s="107" t="s">
        <v>54</v>
      </c>
      <c r="B13" s="108"/>
      <c r="C13" s="108"/>
      <c r="D13" s="108"/>
      <c r="E13" s="109"/>
      <c r="F13" s="100"/>
      <c r="G13" s="101"/>
      <c r="H13" s="101"/>
      <c r="I13" s="101"/>
      <c r="J13" s="101"/>
      <c r="K13" s="101"/>
      <c r="L13" s="101"/>
      <c r="M13" s="101"/>
      <c r="N13" s="101"/>
      <c r="O13" s="101"/>
      <c r="P13" s="101"/>
      <c r="Q13" s="102"/>
    </row>
    <row r="14" spans="1:17" ht="31.5" customHeight="1" thickBot="1" x14ac:dyDescent="0.4">
      <c r="A14" s="107" t="s">
        <v>55</v>
      </c>
      <c r="B14" s="108"/>
      <c r="C14" s="108"/>
      <c r="D14" s="108"/>
      <c r="E14" s="109"/>
      <c r="F14" s="100"/>
      <c r="G14" s="101"/>
      <c r="H14" s="101"/>
      <c r="I14" s="101"/>
      <c r="J14" s="101"/>
      <c r="K14" s="101"/>
      <c r="L14" s="101"/>
      <c r="M14" s="101"/>
      <c r="N14" s="101"/>
      <c r="O14" s="101"/>
      <c r="P14" s="101"/>
      <c r="Q14" s="102"/>
    </row>
    <row r="15" spans="1:17" ht="45.5" customHeight="1" thickBot="1" x14ac:dyDescent="0.4">
      <c r="A15" s="107" t="s">
        <v>81</v>
      </c>
      <c r="B15" s="108"/>
      <c r="C15" s="108"/>
      <c r="D15" s="108"/>
      <c r="E15" s="109"/>
      <c r="F15" s="110" t="s">
        <v>82</v>
      </c>
      <c r="G15" s="111"/>
      <c r="H15" s="111"/>
      <c r="I15" s="111"/>
      <c r="J15" s="111"/>
      <c r="K15" s="111"/>
      <c r="L15" s="111"/>
      <c r="M15" s="111"/>
      <c r="N15" s="111"/>
      <c r="O15" s="111"/>
      <c r="P15" s="111"/>
      <c r="Q15" s="112"/>
    </row>
    <row r="16" spans="1:17" ht="31.5" customHeight="1" thickBot="1" x14ac:dyDescent="0.4">
      <c r="A16" s="107" t="s">
        <v>56</v>
      </c>
      <c r="B16" s="108"/>
      <c r="C16" s="108"/>
      <c r="D16" s="108"/>
      <c r="E16" s="109"/>
      <c r="F16" s="100"/>
      <c r="G16" s="101"/>
      <c r="H16" s="101"/>
      <c r="I16" s="101"/>
      <c r="J16" s="101"/>
      <c r="K16" s="101"/>
      <c r="L16" s="101"/>
      <c r="M16" s="101"/>
      <c r="N16" s="101"/>
      <c r="O16" s="101"/>
      <c r="P16" s="101"/>
      <c r="Q16" s="102"/>
    </row>
    <row r="17" spans="1:17" ht="31.5" customHeight="1" thickBot="1" x14ac:dyDescent="0.4">
      <c r="A17" s="107" t="s">
        <v>57</v>
      </c>
      <c r="B17" s="108"/>
      <c r="C17" s="108"/>
      <c r="D17" s="108"/>
      <c r="E17" s="109"/>
      <c r="F17" s="100"/>
      <c r="G17" s="101"/>
      <c r="H17" s="101"/>
      <c r="I17" s="101"/>
      <c r="J17" s="101"/>
      <c r="K17" s="101"/>
      <c r="L17" s="101"/>
      <c r="M17" s="101"/>
      <c r="N17" s="101"/>
      <c r="O17" s="101"/>
      <c r="P17" s="101"/>
      <c r="Q17" s="102"/>
    </row>
    <row r="18" spans="1:17" ht="31.5" customHeight="1" thickBot="1" x14ac:dyDescent="0.4">
      <c r="A18" s="107" t="s">
        <v>72</v>
      </c>
      <c r="B18" s="108"/>
      <c r="C18" s="108"/>
      <c r="D18" s="108"/>
      <c r="E18" s="109"/>
      <c r="F18" s="100"/>
      <c r="G18" s="101"/>
      <c r="H18" s="101"/>
      <c r="I18" s="101"/>
      <c r="J18" s="101"/>
      <c r="K18" s="101"/>
      <c r="L18" s="101"/>
      <c r="M18" s="101"/>
      <c r="N18" s="101"/>
      <c r="O18" s="101"/>
      <c r="P18" s="101"/>
      <c r="Q18" s="102"/>
    </row>
    <row r="19" spans="1:17" ht="31.5" customHeight="1" thickBot="1" x14ac:dyDescent="0.4">
      <c r="A19" s="107" t="s">
        <v>58</v>
      </c>
      <c r="B19" s="108"/>
      <c r="C19" s="108"/>
      <c r="D19" s="108"/>
      <c r="E19" s="109"/>
      <c r="F19" s="100"/>
      <c r="G19" s="101"/>
      <c r="H19" s="101"/>
      <c r="I19" s="101"/>
      <c r="J19" s="101"/>
      <c r="K19" s="101"/>
      <c r="L19" s="101"/>
      <c r="M19" s="101"/>
      <c r="N19" s="101"/>
      <c r="O19" s="101"/>
      <c r="P19" s="101"/>
      <c r="Q19" s="102"/>
    </row>
    <row r="20" spans="1:17" ht="31.5" customHeight="1" thickBot="1" x14ac:dyDescent="0.4">
      <c r="A20" s="107" t="s">
        <v>59</v>
      </c>
      <c r="B20" s="108"/>
      <c r="C20" s="108"/>
      <c r="D20" s="108"/>
      <c r="E20" s="109"/>
      <c r="F20" s="100"/>
      <c r="G20" s="101"/>
      <c r="H20" s="101"/>
      <c r="I20" s="101"/>
      <c r="J20" s="101"/>
      <c r="K20" s="101"/>
      <c r="L20" s="101"/>
      <c r="M20" s="101"/>
      <c r="N20" s="101"/>
      <c r="O20" s="101"/>
      <c r="P20" s="101"/>
      <c r="Q20" s="102"/>
    </row>
    <row r="21" spans="1:17" ht="31.5" customHeight="1" thickBot="1" x14ac:dyDescent="0.45">
      <c r="A21" s="61" t="s">
        <v>79</v>
      </c>
      <c r="B21" s="56"/>
      <c r="C21" s="56"/>
      <c r="D21" s="56"/>
      <c r="E21" s="57"/>
      <c r="F21" s="58"/>
      <c r="G21" s="59"/>
      <c r="H21" s="59"/>
      <c r="I21" s="59"/>
      <c r="J21" s="59"/>
      <c r="K21" s="59"/>
      <c r="L21" s="59"/>
      <c r="M21" s="59"/>
      <c r="N21" s="59"/>
      <c r="O21" s="59"/>
      <c r="P21" s="59"/>
      <c r="Q21" s="60"/>
    </row>
    <row r="22" spans="1:17" ht="67" customHeight="1" thickBot="1" x14ac:dyDescent="0.4">
      <c r="A22" s="88" t="s">
        <v>237</v>
      </c>
      <c r="B22" s="89"/>
      <c r="C22" s="89"/>
      <c r="D22" s="89"/>
      <c r="E22" s="90"/>
      <c r="F22" s="91"/>
      <c r="G22" s="92"/>
      <c r="H22" s="92"/>
      <c r="I22" s="92"/>
      <c r="J22" s="92"/>
      <c r="K22" s="92"/>
      <c r="L22" s="92"/>
      <c r="M22" s="92"/>
      <c r="N22" s="92"/>
      <c r="O22" s="92"/>
      <c r="P22" s="92"/>
      <c r="Q22" s="93"/>
    </row>
    <row r="23" spans="1:17" ht="62.5" customHeight="1" thickBot="1" x14ac:dyDescent="0.4">
      <c r="A23" s="88" t="s">
        <v>238</v>
      </c>
      <c r="B23" s="89"/>
      <c r="C23" s="89"/>
      <c r="D23" s="89"/>
      <c r="E23" s="90"/>
      <c r="F23" s="91"/>
      <c r="G23" s="92"/>
      <c r="H23" s="92"/>
      <c r="I23" s="92"/>
      <c r="J23" s="92"/>
      <c r="K23" s="92"/>
      <c r="L23" s="92"/>
      <c r="M23" s="92"/>
      <c r="N23" s="92"/>
      <c r="O23" s="92"/>
      <c r="P23" s="92"/>
      <c r="Q23" s="93"/>
    </row>
    <row r="24" spans="1:17" ht="69" customHeight="1" thickBot="1" x14ac:dyDescent="0.4">
      <c r="A24" s="88" t="s">
        <v>239</v>
      </c>
      <c r="B24" s="89"/>
      <c r="C24" s="89"/>
      <c r="D24" s="89"/>
      <c r="E24" s="90"/>
      <c r="F24" s="91"/>
      <c r="G24" s="92"/>
      <c r="H24" s="92"/>
      <c r="I24" s="92"/>
      <c r="J24" s="92"/>
      <c r="K24" s="92"/>
      <c r="L24" s="92"/>
      <c r="M24" s="92"/>
      <c r="N24" s="92"/>
      <c r="O24" s="92"/>
      <c r="P24" s="92"/>
      <c r="Q24" s="93"/>
    </row>
    <row r="25" spans="1:17" ht="68.25" customHeight="1" thickBot="1" x14ac:dyDescent="0.4">
      <c r="A25" s="88" t="s">
        <v>244</v>
      </c>
      <c r="B25" s="89"/>
      <c r="C25" s="89"/>
      <c r="D25" s="89"/>
      <c r="E25" s="90"/>
      <c r="F25" s="94" t="s">
        <v>245</v>
      </c>
      <c r="G25" s="95"/>
      <c r="H25" s="95"/>
      <c r="I25" s="95"/>
      <c r="J25" s="95"/>
      <c r="K25" s="95"/>
      <c r="L25" s="95"/>
      <c r="M25" s="95"/>
      <c r="N25" s="95"/>
      <c r="O25" s="95"/>
      <c r="P25" s="95"/>
      <c r="Q25" s="96"/>
    </row>
    <row r="26" spans="1:17" ht="60.75" customHeight="1" thickBot="1" x14ac:dyDescent="0.4">
      <c r="A26" s="88" t="s">
        <v>196</v>
      </c>
      <c r="B26" s="89"/>
      <c r="C26" s="89"/>
      <c r="D26" s="89"/>
      <c r="E26" s="90"/>
      <c r="F26" s="160" t="s">
        <v>89</v>
      </c>
      <c r="G26" s="161"/>
      <c r="H26" s="161"/>
      <c r="I26" s="161"/>
      <c r="J26" s="161"/>
      <c r="K26" s="161"/>
      <c r="L26" s="161"/>
      <c r="M26" s="161"/>
      <c r="N26" s="161"/>
      <c r="O26" s="161"/>
      <c r="P26" s="161"/>
      <c r="Q26" s="162"/>
    </row>
    <row r="27" spans="1:17" ht="67.5" customHeight="1" thickBot="1" x14ac:dyDescent="0.4">
      <c r="A27" s="88" t="s">
        <v>240</v>
      </c>
      <c r="B27" s="89"/>
      <c r="C27" s="89"/>
      <c r="D27" s="89"/>
      <c r="E27" s="90"/>
      <c r="F27" s="160" t="s">
        <v>80</v>
      </c>
      <c r="G27" s="161"/>
      <c r="H27" s="161"/>
      <c r="I27" s="161"/>
      <c r="J27" s="161"/>
      <c r="K27" s="161"/>
      <c r="L27" s="161"/>
      <c r="M27" s="161"/>
      <c r="N27" s="161"/>
      <c r="O27" s="161"/>
      <c r="P27" s="161"/>
      <c r="Q27" s="162"/>
    </row>
    <row r="28" spans="1:17" ht="51" customHeight="1" thickBot="1" x14ac:dyDescent="0.4">
      <c r="A28" s="88" t="s">
        <v>241</v>
      </c>
      <c r="B28" s="89"/>
      <c r="C28" s="89"/>
      <c r="D28" s="89"/>
      <c r="E28" s="90"/>
      <c r="F28" s="91"/>
      <c r="G28" s="92"/>
      <c r="H28" s="92"/>
      <c r="I28" s="92"/>
      <c r="J28" s="92"/>
      <c r="K28" s="92"/>
      <c r="L28" s="92"/>
      <c r="M28" s="92"/>
      <c r="N28" s="92"/>
      <c r="O28" s="92"/>
      <c r="P28" s="92"/>
      <c r="Q28" s="93"/>
    </row>
    <row r="29" spans="1:17" ht="60.75" customHeight="1" thickBot="1" x14ac:dyDescent="0.4">
      <c r="A29" s="88" t="s">
        <v>209</v>
      </c>
      <c r="B29" s="89"/>
      <c r="C29" s="89"/>
      <c r="D29" s="89"/>
      <c r="E29" s="90"/>
      <c r="F29" s="91"/>
      <c r="G29" s="92"/>
      <c r="H29" s="92"/>
      <c r="I29" s="92"/>
      <c r="J29" s="92"/>
      <c r="K29" s="92"/>
      <c r="L29" s="92"/>
      <c r="M29" s="92"/>
      <c r="N29" s="92"/>
      <c r="O29" s="92"/>
      <c r="P29" s="92"/>
      <c r="Q29" s="93"/>
    </row>
    <row r="30" spans="1:17" ht="31.5" customHeight="1" thickBot="1" x14ac:dyDescent="0.4">
      <c r="A30" s="107" t="s">
        <v>242</v>
      </c>
      <c r="B30" s="108"/>
      <c r="C30" s="108"/>
      <c r="D30" s="108"/>
      <c r="E30" s="109"/>
      <c r="F30" s="160" t="s">
        <v>74</v>
      </c>
      <c r="G30" s="161"/>
      <c r="H30" s="161"/>
      <c r="I30" s="161"/>
      <c r="J30" s="161"/>
      <c r="K30" s="161"/>
      <c r="L30" s="161"/>
      <c r="M30" s="161"/>
      <c r="N30" s="161"/>
      <c r="O30" s="161"/>
      <c r="P30" s="161"/>
      <c r="Q30" s="162"/>
    </row>
    <row r="31" spans="1:17" ht="31.5" customHeight="1" x14ac:dyDescent="0.35">
      <c r="A31" s="151" t="s">
        <v>60</v>
      </c>
      <c r="B31" s="152"/>
      <c r="C31" s="152"/>
      <c r="D31" s="152"/>
      <c r="E31" s="152"/>
      <c r="F31" s="152"/>
      <c r="G31" s="152"/>
      <c r="H31" s="152"/>
      <c r="I31" s="152"/>
      <c r="J31" s="152"/>
      <c r="K31" s="152"/>
      <c r="L31" s="152"/>
      <c r="M31" s="152"/>
      <c r="N31" s="152"/>
      <c r="O31" s="152"/>
      <c r="P31" s="152"/>
      <c r="Q31" s="153"/>
    </row>
    <row r="32" spans="1:17" ht="31.5" customHeight="1" thickBot="1" x14ac:dyDescent="0.4">
      <c r="A32" s="154"/>
      <c r="B32" s="155"/>
      <c r="C32" s="155"/>
      <c r="D32" s="155"/>
      <c r="E32" s="155"/>
      <c r="F32" s="155"/>
      <c r="G32" s="155"/>
      <c r="H32" s="155"/>
      <c r="I32" s="155"/>
      <c r="J32" s="155"/>
      <c r="K32" s="155"/>
      <c r="L32" s="155"/>
      <c r="M32" s="155"/>
      <c r="N32" s="155"/>
      <c r="O32" s="155"/>
      <c r="P32" s="155"/>
      <c r="Q32" s="156"/>
    </row>
    <row r="33" spans="1:17" ht="68.25" customHeight="1" thickBot="1" x14ac:dyDescent="0.4">
      <c r="A33" s="107" t="s">
        <v>62</v>
      </c>
      <c r="B33" s="108"/>
      <c r="C33" s="108"/>
      <c r="D33" s="108"/>
      <c r="E33" s="109"/>
      <c r="F33" s="110" t="s">
        <v>63</v>
      </c>
      <c r="G33" s="111"/>
      <c r="H33" s="111"/>
      <c r="I33" s="111"/>
      <c r="J33" s="111"/>
      <c r="K33" s="111"/>
      <c r="L33" s="111"/>
      <c r="M33" s="111"/>
      <c r="N33" s="111"/>
      <c r="O33" s="111"/>
      <c r="P33" s="111"/>
      <c r="Q33" s="112"/>
    </row>
    <row r="34" spans="1:17" ht="31.5" customHeight="1" thickBot="1" x14ac:dyDescent="0.4">
      <c r="A34" s="107" t="s">
        <v>64</v>
      </c>
      <c r="B34" s="108"/>
      <c r="C34" s="108"/>
      <c r="D34" s="108"/>
      <c r="E34" s="109"/>
      <c r="F34" s="110" t="s">
        <v>65</v>
      </c>
      <c r="G34" s="111"/>
      <c r="H34" s="111"/>
      <c r="I34" s="111"/>
      <c r="J34" s="111"/>
      <c r="K34" s="111"/>
      <c r="L34" s="111"/>
      <c r="M34" s="111"/>
      <c r="N34" s="111"/>
      <c r="O34" s="111"/>
      <c r="P34" s="111"/>
      <c r="Q34" s="112"/>
    </row>
    <row r="35" spans="1:17" ht="41.25" customHeight="1" thickBot="1" x14ac:dyDescent="0.4">
      <c r="A35" s="107" t="s">
        <v>66</v>
      </c>
      <c r="B35" s="108"/>
      <c r="C35" s="108"/>
      <c r="D35" s="108"/>
      <c r="E35" s="109"/>
      <c r="F35" s="100"/>
      <c r="G35" s="101"/>
      <c r="H35" s="101"/>
      <c r="I35" s="101"/>
      <c r="J35" s="101"/>
      <c r="K35" s="101"/>
      <c r="L35" s="101"/>
      <c r="M35" s="101"/>
      <c r="N35" s="101"/>
      <c r="O35" s="101"/>
      <c r="P35" s="101"/>
      <c r="Q35" s="102"/>
    </row>
    <row r="36" spans="1:17" ht="80.5" customHeight="1" thickBot="1" x14ac:dyDescent="0.4">
      <c r="A36" s="107" t="s">
        <v>235</v>
      </c>
      <c r="B36" s="108"/>
      <c r="C36" s="108"/>
      <c r="D36" s="108"/>
      <c r="E36" s="109"/>
      <c r="F36" s="110" t="s">
        <v>236</v>
      </c>
      <c r="G36" s="111"/>
      <c r="H36" s="111"/>
      <c r="I36" s="111"/>
      <c r="J36" s="111"/>
      <c r="K36" s="111"/>
      <c r="L36" s="111"/>
      <c r="M36" s="111"/>
      <c r="N36" s="111"/>
      <c r="O36" s="111"/>
      <c r="P36" s="111"/>
      <c r="Q36" s="112"/>
    </row>
    <row r="37" spans="1:17" ht="63.75" customHeight="1" thickBot="1" x14ac:dyDescent="0.4">
      <c r="A37" s="107" t="s">
        <v>92</v>
      </c>
      <c r="B37" s="108"/>
      <c r="C37" s="108"/>
      <c r="D37" s="108"/>
      <c r="E37" s="109"/>
      <c r="F37" s="110" t="s">
        <v>204</v>
      </c>
      <c r="G37" s="111"/>
      <c r="H37" s="111"/>
      <c r="I37" s="111"/>
      <c r="J37" s="111"/>
      <c r="K37" s="111"/>
      <c r="L37" s="111"/>
      <c r="M37" s="111"/>
      <c r="N37" s="111"/>
      <c r="O37" s="111"/>
      <c r="P37" s="111"/>
      <c r="Q37" s="112"/>
    </row>
    <row r="38" spans="1:17" s="52" customFormat="1" ht="91.5" customHeight="1" thickBot="1" x14ac:dyDescent="0.4">
      <c r="A38" s="107" t="s">
        <v>234</v>
      </c>
      <c r="B38" s="108"/>
      <c r="C38" s="108"/>
      <c r="D38" s="108"/>
      <c r="E38" s="109"/>
      <c r="F38" s="110" t="s">
        <v>67</v>
      </c>
      <c r="G38" s="111"/>
      <c r="H38" s="111"/>
      <c r="I38" s="111"/>
      <c r="J38" s="111"/>
      <c r="K38" s="111"/>
      <c r="L38" s="111"/>
      <c r="M38" s="111"/>
      <c r="N38" s="111"/>
      <c r="O38" s="111"/>
      <c r="P38" s="111"/>
      <c r="Q38" s="112"/>
    </row>
    <row r="39" spans="1:17" ht="78.75" customHeight="1" thickBot="1" x14ac:dyDescent="0.4">
      <c r="A39" s="107" t="s">
        <v>83</v>
      </c>
      <c r="B39" s="108"/>
      <c r="C39" s="108"/>
      <c r="D39" s="108"/>
      <c r="E39" s="109"/>
      <c r="F39" s="110" t="s">
        <v>201</v>
      </c>
      <c r="G39" s="111"/>
      <c r="H39" s="111"/>
      <c r="I39" s="111"/>
      <c r="J39" s="111"/>
      <c r="K39" s="111"/>
      <c r="L39" s="111"/>
      <c r="M39" s="111"/>
      <c r="N39" s="111"/>
      <c r="O39" s="111"/>
      <c r="P39" s="111"/>
      <c r="Q39" s="112"/>
    </row>
    <row r="40" spans="1:17" ht="74" customHeight="1" thickBot="1" x14ac:dyDescent="0.4">
      <c r="A40" s="107" t="s">
        <v>232</v>
      </c>
      <c r="B40" s="108"/>
      <c r="C40" s="108"/>
      <c r="D40" s="108"/>
      <c r="E40" s="109"/>
      <c r="F40" s="110" t="s">
        <v>233</v>
      </c>
      <c r="G40" s="111"/>
      <c r="H40" s="111"/>
      <c r="I40" s="111"/>
      <c r="J40" s="111"/>
      <c r="K40" s="111"/>
      <c r="L40" s="111"/>
      <c r="M40" s="111"/>
      <c r="N40" s="111"/>
      <c r="O40" s="111"/>
      <c r="P40" s="111"/>
      <c r="Q40" s="112"/>
    </row>
    <row r="41" spans="1:17" ht="24.75" customHeight="1" thickBot="1" x14ac:dyDescent="0.4">
      <c r="A41" s="107" t="s">
        <v>38</v>
      </c>
      <c r="B41" s="108"/>
      <c r="C41" s="108"/>
      <c r="D41" s="108"/>
      <c r="E41" s="109"/>
      <c r="F41" s="110" t="s">
        <v>74</v>
      </c>
      <c r="G41" s="111"/>
      <c r="H41" s="111"/>
      <c r="I41" s="111"/>
      <c r="J41" s="111"/>
      <c r="K41" s="111"/>
      <c r="L41" s="111"/>
      <c r="M41" s="111"/>
      <c r="N41" s="111"/>
      <c r="O41" s="111"/>
      <c r="P41" s="111"/>
      <c r="Q41" s="112"/>
    </row>
    <row r="42" spans="1:17" s="1" customFormat="1" x14ac:dyDescent="0.35">
      <c r="A42" s="151" t="s">
        <v>40</v>
      </c>
      <c r="B42" s="152"/>
      <c r="C42" s="152"/>
      <c r="D42" s="152"/>
      <c r="E42" s="152"/>
      <c r="F42" s="152"/>
      <c r="G42" s="152"/>
      <c r="H42" s="152"/>
      <c r="I42" s="152"/>
      <c r="J42" s="152"/>
      <c r="K42" s="152"/>
      <c r="L42" s="152"/>
      <c r="M42" s="152"/>
      <c r="N42" s="152"/>
      <c r="O42" s="152"/>
      <c r="P42" s="152"/>
      <c r="Q42" s="153"/>
    </row>
    <row r="43" spans="1:17" s="1" customFormat="1" ht="31.5" customHeight="1" thickBot="1" x14ac:dyDescent="0.4">
      <c r="A43" s="154"/>
      <c r="B43" s="155"/>
      <c r="C43" s="155"/>
      <c r="D43" s="155"/>
      <c r="E43" s="155"/>
      <c r="F43" s="155"/>
      <c r="G43" s="155"/>
      <c r="H43" s="155"/>
      <c r="I43" s="155"/>
      <c r="J43" s="155"/>
      <c r="K43" s="155"/>
      <c r="L43" s="155"/>
      <c r="M43" s="155"/>
      <c r="N43" s="155"/>
      <c r="O43" s="155"/>
      <c r="P43" s="155"/>
      <c r="Q43" s="156"/>
    </row>
    <row r="44" spans="1:17" s="12" customFormat="1" ht="14.25" customHeight="1" x14ac:dyDescent="0.35">
      <c r="A44" s="157" t="s">
        <v>0</v>
      </c>
      <c r="B44" s="158"/>
      <c r="C44" s="158"/>
      <c r="D44" s="158"/>
      <c r="E44" s="158"/>
      <c r="F44" s="158"/>
      <c r="G44" s="158"/>
      <c r="H44" s="158"/>
      <c r="I44" s="158"/>
      <c r="J44" s="158"/>
      <c r="K44" s="158"/>
      <c r="L44" s="158"/>
      <c r="M44" s="158"/>
      <c r="N44" s="158"/>
      <c r="O44" s="159"/>
      <c r="P44" s="13" t="s">
        <v>36</v>
      </c>
      <c r="Q44" s="13" t="s">
        <v>37</v>
      </c>
    </row>
    <row r="45" spans="1:17" ht="30" customHeight="1" x14ac:dyDescent="0.35">
      <c r="A45" s="115" t="s">
        <v>13</v>
      </c>
      <c r="B45" s="98"/>
      <c r="C45" s="98"/>
      <c r="D45" s="98"/>
      <c r="E45" s="98"/>
      <c r="F45" s="98"/>
      <c r="G45" s="98"/>
      <c r="H45" s="98"/>
      <c r="I45" s="98"/>
      <c r="J45" s="98"/>
      <c r="K45" s="98"/>
      <c r="L45" s="98"/>
      <c r="M45" s="98"/>
      <c r="N45" s="98"/>
      <c r="O45" s="99"/>
      <c r="P45" s="4" t="s">
        <v>34</v>
      </c>
      <c r="Q45" s="73"/>
    </row>
    <row r="46" spans="1:17" ht="14.5" customHeight="1" x14ac:dyDescent="0.35">
      <c r="A46" s="115" t="s">
        <v>8</v>
      </c>
      <c r="B46" s="98"/>
      <c r="C46" s="98"/>
      <c r="D46" s="98"/>
      <c r="E46" s="98"/>
      <c r="F46" s="98"/>
      <c r="G46" s="98"/>
      <c r="H46" s="98"/>
      <c r="I46" s="98"/>
      <c r="J46" s="98"/>
      <c r="K46" s="98"/>
      <c r="L46" s="98"/>
      <c r="M46" s="98"/>
      <c r="N46" s="98"/>
      <c r="O46" s="99"/>
      <c r="P46" s="4" t="s">
        <v>34</v>
      </c>
      <c r="Q46" s="73"/>
    </row>
    <row r="47" spans="1:17" ht="45.75" customHeight="1" x14ac:dyDescent="0.35">
      <c r="A47" s="115" t="s">
        <v>227</v>
      </c>
      <c r="B47" s="98"/>
      <c r="C47" s="98"/>
      <c r="D47" s="98"/>
      <c r="E47" s="98"/>
      <c r="F47" s="98"/>
      <c r="G47" s="98"/>
      <c r="H47" s="98"/>
      <c r="I47" s="98"/>
      <c r="J47" s="98"/>
      <c r="K47" s="98"/>
      <c r="L47" s="98"/>
      <c r="M47" s="98"/>
      <c r="N47" s="98"/>
      <c r="O47" s="99"/>
      <c r="P47" s="4" t="s">
        <v>34</v>
      </c>
      <c r="Q47" s="73"/>
    </row>
    <row r="48" spans="1:17" ht="27" customHeight="1" x14ac:dyDescent="0.35">
      <c r="A48" s="115" t="s">
        <v>90</v>
      </c>
      <c r="B48" s="98"/>
      <c r="C48" s="98"/>
      <c r="D48" s="98"/>
      <c r="E48" s="98"/>
      <c r="F48" s="98"/>
      <c r="G48" s="98"/>
      <c r="H48" s="98"/>
      <c r="I48" s="98"/>
      <c r="J48" s="98"/>
      <c r="K48" s="98"/>
      <c r="L48" s="98"/>
      <c r="M48" s="98"/>
      <c r="N48" s="98"/>
      <c r="O48" s="99"/>
      <c r="P48" s="4" t="s">
        <v>35</v>
      </c>
      <c r="Q48" s="73"/>
    </row>
    <row r="49" spans="1:17" ht="38.5" customHeight="1" x14ac:dyDescent="0.35">
      <c r="A49" s="115" t="s">
        <v>94</v>
      </c>
      <c r="B49" s="98"/>
      <c r="C49" s="98"/>
      <c r="D49" s="98"/>
      <c r="E49" s="98"/>
      <c r="F49" s="98"/>
      <c r="G49" s="98"/>
      <c r="H49" s="98"/>
      <c r="I49" s="98"/>
      <c r="J49" s="98"/>
      <c r="K49" s="98"/>
      <c r="L49" s="98"/>
      <c r="M49" s="98"/>
      <c r="N49" s="98"/>
      <c r="O49" s="99"/>
      <c r="P49" s="4" t="s">
        <v>34</v>
      </c>
      <c r="Q49" s="72" t="s">
        <v>93</v>
      </c>
    </row>
    <row r="50" spans="1:17" ht="14.5" customHeight="1" x14ac:dyDescent="0.35">
      <c r="A50" s="115" t="s">
        <v>11</v>
      </c>
      <c r="B50" s="98"/>
      <c r="C50" s="98"/>
      <c r="D50" s="98"/>
      <c r="E50" s="98"/>
      <c r="F50" s="98"/>
      <c r="G50" s="98"/>
      <c r="H50" s="98"/>
      <c r="I50" s="98"/>
      <c r="J50" s="98"/>
      <c r="K50" s="98"/>
      <c r="L50" s="98"/>
      <c r="M50" s="98"/>
      <c r="N50" s="98"/>
      <c r="O50" s="99"/>
      <c r="P50" s="4" t="s">
        <v>34</v>
      </c>
      <c r="Q50" s="73"/>
    </row>
    <row r="51" spans="1:17" ht="14.5" customHeight="1" x14ac:dyDescent="0.35">
      <c r="A51" s="115" t="s">
        <v>10</v>
      </c>
      <c r="B51" s="98"/>
      <c r="C51" s="98"/>
      <c r="D51" s="98"/>
      <c r="E51" s="98"/>
      <c r="F51" s="98"/>
      <c r="G51" s="98"/>
      <c r="H51" s="98"/>
      <c r="I51" s="98"/>
      <c r="J51" s="98"/>
      <c r="K51" s="98"/>
      <c r="L51" s="98"/>
      <c r="M51" s="98"/>
      <c r="N51" s="98"/>
      <c r="O51" s="99"/>
      <c r="P51" s="4" t="s">
        <v>35</v>
      </c>
      <c r="Q51" s="73"/>
    </row>
    <row r="52" spans="1:17" ht="14.5" customHeight="1" x14ac:dyDescent="0.35">
      <c r="A52" s="115" t="s">
        <v>17</v>
      </c>
      <c r="B52" s="98"/>
      <c r="C52" s="98"/>
      <c r="D52" s="98"/>
      <c r="E52" s="98"/>
      <c r="F52" s="98"/>
      <c r="G52" s="98"/>
      <c r="H52" s="98"/>
      <c r="I52" s="98"/>
      <c r="J52" s="98"/>
      <c r="K52" s="98"/>
      <c r="L52" s="98"/>
      <c r="M52" s="98"/>
      <c r="N52" s="98"/>
      <c r="O52" s="99"/>
      <c r="P52" s="4" t="s">
        <v>35</v>
      </c>
      <c r="Q52" s="73"/>
    </row>
    <row r="53" spans="1:17" ht="14.5" customHeight="1" x14ac:dyDescent="0.35">
      <c r="A53" s="115" t="s">
        <v>18</v>
      </c>
      <c r="B53" s="98"/>
      <c r="C53" s="98"/>
      <c r="D53" s="98"/>
      <c r="E53" s="98"/>
      <c r="F53" s="98"/>
      <c r="G53" s="98"/>
      <c r="H53" s="98"/>
      <c r="I53" s="98"/>
      <c r="J53" s="98"/>
      <c r="K53" s="98"/>
      <c r="L53" s="98"/>
      <c r="M53" s="98"/>
      <c r="N53" s="98"/>
      <c r="O53" s="99"/>
      <c r="P53" s="4" t="s">
        <v>35</v>
      </c>
      <c r="Q53" s="72" t="s">
        <v>219</v>
      </c>
    </row>
    <row r="54" spans="1:17" ht="14.5" customHeight="1" x14ac:dyDescent="0.35">
      <c r="A54" s="115" t="s">
        <v>218</v>
      </c>
      <c r="B54" s="98"/>
      <c r="C54" s="98"/>
      <c r="D54" s="98"/>
      <c r="E54" s="98"/>
      <c r="F54" s="98"/>
      <c r="G54" s="98"/>
      <c r="H54" s="98"/>
      <c r="I54" s="98"/>
      <c r="J54" s="98"/>
      <c r="K54" s="98"/>
      <c r="L54" s="98"/>
      <c r="M54" s="98"/>
      <c r="N54" s="98"/>
      <c r="O54" s="99"/>
      <c r="P54" s="4" t="s">
        <v>34</v>
      </c>
      <c r="Q54" s="72" t="s">
        <v>220</v>
      </c>
    </row>
    <row r="55" spans="1:17" ht="14.5" customHeight="1" x14ac:dyDescent="0.35">
      <c r="A55" s="115" t="s">
        <v>88</v>
      </c>
      <c r="B55" s="98"/>
      <c r="C55" s="98"/>
      <c r="D55" s="98"/>
      <c r="E55" s="98"/>
      <c r="F55" s="98"/>
      <c r="G55" s="98"/>
      <c r="H55" s="98"/>
      <c r="I55" s="98"/>
      <c r="J55" s="98"/>
      <c r="K55" s="98"/>
      <c r="L55" s="98"/>
      <c r="M55" s="98"/>
      <c r="N55" s="98"/>
      <c r="O55" s="99"/>
      <c r="P55" s="4" t="s">
        <v>35</v>
      </c>
      <c r="Q55" s="73"/>
    </row>
    <row r="56" spans="1:17" ht="14.5" customHeight="1" x14ac:dyDescent="0.35">
      <c r="A56" s="115" t="s">
        <v>21</v>
      </c>
      <c r="B56" s="98"/>
      <c r="C56" s="98"/>
      <c r="D56" s="98"/>
      <c r="E56" s="98"/>
      <c r="F56" s="98"/>
      <c r="G56" s="98"/>
      <c r="H56" s="98"/>
      <c r="I56" s="98"/>
      <c r="J56" s="98"/>
      <c r="K56" s="98"/>
      <c r="L56" s="98"/>
      <c r="M56" s="98"/>
      <c r="N56" s="98"/>
      <c r="O56" s="99"/>
      <c r="P56" s="4" t="s">
        <v>34</v>
      </c>
      <c r="Q56" s="73"/>
    </row>
    <row r="57" spans="1:17" ht="20.5" customHeight="1" x14ac:dyDescent="0.35">
      <c r="A57" s="115" t="s">
        <v>20</v>
      </c>
      <c r="B57" s="98"/>
      <c r="C57" s="98"/>
      <c r="D57" s="98"/>
      <c r="E57" s="98"/>
      <c r="F57" s="98"/>
      <c r="G57" s="98"/>
      <c r="H57" s="98"/>
      <c r="I57" s="98"/>
      <c r="J57" s="98"/>
      <c r="K57" s="98"/>
      <c r="L57" s="98"/>
      <c r="M57" s="98"/>
      <c r="N57" s="98"/>
      <c r="O57" s="99"/>
      <c r="P57" s="4" t="s">
        <v>34</v>
      </c>
      <c r="Q57" s="73"/>
    </row>
    <row r="58" spans="1:17" ht="14.5" customHeight="1" x14ac:dyDescent="0.35">
      <c r="A58" s="115" t="s">
        <v>86</v>
      </c>
      <c r="B58" s="98"/>
      <c r="C58" s="98"/>
      <c r="D58" s="98"/>
      <c r="E58" s="98"/>
      <c r="F58" s="98"/>
      <c r="G58" s="98"/>
      <c r="H58" s="98"/>
      <c r="I58" s="98"/>
      <c r="J58" s="98"/>
      <c r="K58" s="98"/>
      <c r="L58" s="98"/>
      <c r="M58" s="98"/>
      <c r="N58" s="98"/>
      <c r="O58" s="99"/>
      <c r="P58" s="4" t="s">
        <v>35</v>
      </c>
      <c r="Q58" s="73"/>
    </row>
    <row r="59" spans="1:17" s="10" customFormat="1" ht="28" customHeight="1" x14ac:dyDescent="0.35">
      <c r="A59" s="144" t="s">
        <v>172</v>
      </c>
      <c r="B59" s="145"/>
      <c r="C59" s="145"/>
      <c r="D59" s="145"/>
      <c r="E59" s="145"/>
      <c r="F59" s="145"/>
      <c r="G59" s="145"/>
      <c r="H59" s="145"/>
      <c r="I59" s="145"/>
      <c r="J59" s="145"/>
      <c r="K59" s="145"/>
      <c r="L59" s="145"/>
      <c r="M59" s="145"/>
      <c r="N59" s="145"/>
      <c r="O59" s="146"/>
      <c r="P59" s="4" t="s">
        <v>35</v>
      </c>
      <c r="Q59" s="72" t="str">
        <f>F39</f>
        <v xml:space="preserve"> If so, summarise the findings and confirm whether any issues identified have been appropriately assessed and escalated where necessary.
You may copy and paste the search string below into your web browser to conduct a targeted search for adverse media and identify any potentially relevant negative news or information: 
"CLIENT/BO/DIRECTOR NAME" AND ("money laundering" OR "Launder*" OR "financial crime*" OR "sanction*" OR "arrest*" OR "jail*" OR "trial*" OR "fraud*" OR "criminal*" OR "crime*" OR "court*" OR "seized" OR "custody" OR "detain*" OR "hearing*" OR "prosecut*" OR "tribunal*" OR "case*" OR "traffick*" OR "scam*" OR "tax evasion" OR "embezzlement" OR "corruption" OR "judgment*" OR "magistrate*" OR "ICIJ" OR "adverse media" OR "bankrupt*" OR "fines" OR "indictment*" OR "investigation*" OR "Brib*" OR "Corrupt*" OR "Forgery" OR "Kickback*" OR "Shell company" OR "Ponzi" OR "Counterfeit*" OR "Investigation*" OR "Sentencing" OR "Tax fraud" OR "Subpoena*" OR "Whistleblower*" OR "Raid*" OR "Liquidation" OR "Receivership")</v>
      </c>
    </row>
    <row r="60" spans="1:17" s="10" customFormat="1" ht="14.5" customHeight="1" x14ac:dyDescent="0.35">
      <c r="A60" s="116" t="s">
        <v>174</v>
      </c>
      <c r="B60" s="117"/>
      <c r="C60" s="117"/>
      <c r="D60" s="117"/>
      <c r="E60" s="117"/>
      <c r="F60" s="117"/>
      <c r="G60" s="117"/>
      <c r="H60" s="117"/>
      <c r="I60" s="117"/>
      <c r="J60" s="117"/>
      <c r="K60" s="117"/>
      <c r="L60" s="117"/>
      <c r="M60" s="117"/>
      <c r="N60" s="117"/>
      <c r="O60" s="118"/>
      <c r="P60" s="4" t="s">
        <v>39</v>
      </c>
      <c r="Q60" s="74"/>
    </row>
    <row r="61" spans="1:17" s="10" customFormat="1" ht="14.5" customHeight="1" x14ac:dyDescent="0.35">
      <c r="A61" s="116" t="s">
        <v>175</v>
      </c>
      <c r="B61" s="117"/>
      <c r="C61" s="117"/>
      <c r="D61" s="117"/>
      <c r="E61" s="117"/>
      <c r="F61" s="117"/>
      <c r="G61" s="117"/>
      <c r="H61" s="117"/>
      <c r="I61" s="117"/>
      <c r="J61" s="117"/>
      <c r="K61" s="117"/>
      <c r="L61" s="117"/>
      <c r="M61" s="117"/>
      <c r="N61" s="117"/>
      <c r="O61" s="118"/>
      <c r="P61" s="4" t="s">
        <v>39</v>
      </c>
      <c r="Q61" s="9"/>
    </row>
    <row r="62" spans="1:17" s="12" customFormat="1" ht="14.25" customHeight="1" x14ac:dyDescent="0.35">
      <c r="A62" s="132" t="s">
        <v>6</v>
      </c>
      <c r="B62" s="133" t="s">
        <v>1</v>
      </c>
      <c r="C62" s="133"/>
      <c r="D62" s="133"/>
      <c r="E62" s="133"/>
      <c r="F62" s="133"/>
      <c r="G62" s="133"/>
      <c r="H62" s="133"/>
      <c r="I62" s="133"/>
      <c r="J62" s="133"/>
      <c r="K62" s="133"/>
      <c r="L62" s="133"/>
      <c r="M62" s="133"/>
      <c r="N62" s="133"/>
      <c r="O62" s="134"/>
      <c r="P62" s="13" t="s">
        <v>36</v>
      </c>
      <c r="Q62" s="11" t="s">
        <v>37</v>
      </c>
    </row>
    <row r="63" spans="1:17" ht="14.5" customHeight="1" x14ac:dyDescent="0.35">
      <c r="A63" s="115" t="s">
        <v>14</v>
      </c>
      <c r="B63" s="98"/>
      <c r="C63" s="98"/>
      <c r="D63" s="98"/>
      <c r="E63" s="98"/>
      <c r="F63" s="98"/>
      <c r="G63" s="98"/>
      <c r="H63" s="98"/>
      <c r="I63" s="98"/>
      <c r="J63" s="98"/>
      <c r="K63" s="98"/>
      <c r="L63" s="98"/>
      <c r="M63" s="98"/>
      <c r="N63" s="98"/>
      <c r="O63" s="99"/>
      <c r="P63" s="4" t="s">
        <v>35</v>
      </c>
      <c r="Q63" s="7"/>
    </row>
    <row r="64" spans="1:17" ht="14.5" customHeight="1" x14ac:dyDescent="0.35">
      <c r="A64" s="97" t="s">
        <v>30</v>
      </c>
      <c r="B64" s="98"/>
      <c r="C64" s="98"/>
      <c r="D64" s="98"/>
      <c r="E64" s="98"/>
      <c r="F64" s="98"/>
      <c r="G64" s="98"/>
      <c r="H64" s="98"/>
      <c r="I64" s="98"/>
      <c r="J64" s="98"/>
      <c r="K64" s="98"/>
      <c r="L64" s="98"/>
      <c r="M64" s="98"/>
      <c r="N64" s="98"/>
      <c r="O64" s="99"/>
      <c r="P64" s="4" t="s">
        <v>35</v>
      </c>
      <c r="Q64" s="7"/>
    </row>
    <row r="65" spans="1:17" ht="27" customHeight="1" x14ac:dyDescent="0.35">
      <c r="A65" s="97" t="s">
        <v>31</v>
      </c>
      <c r="B65" s="103"/>
      <c r="C65" s="103"/>
      <c r="D65" s="103"/>
      <c r="E65" s="103"/>
      <c r="F65" s="103"/>
      <c r="G65" s="103"/>
      <c r="H65" s="103"/>
      <c r="I65" s="103"/>
      <c r="J65" s="103"/>
      <c r="K65" s="103"/>
      <c r="L65" s="103"/>
      <c r="M65" s="103"/>
      <c r="N65" s="103"/>
      <c r="O65" s="104"/>
      <c r="P65" s="4" t="s">
        <v>35</v>
      </c>
      <c r="Q65" s="7"/>
    </row>
    <row r="66" spans="1:17" ht="39.5" customHeight="1" x14ac:dyDescent="0.35">
      <c r="A66" s="115" t="s">
        <v>243</v>
      </c>
      <c r="B66" s="98"/>
      <c r="C66" s="98"/>
      <c r="D66" s="98"/>
      <c r="E66" s="98"/>
      <c r="F66" s="98"/>
      <c r="G66" s="98"/>
      <c r="H66" s="98"/>
      <c r="I66" s="98"/>
      <c r="J66" s="98"/>
      <c r="K66" s="98"/>
      <c r="L66" s="98"/>
      <c r="M66" s="98"/>
      <c r="N66" s="98"/>
      <c r="O66" s="99"/>
      <c r="P66" s="4" t="s">
        <v>35</v>
      </c>
      <c r="Q66" s="7"/>
    </row>
    <row r="67" spans="1:17" x14ac:dyDescent="0.35">
      <c r="A67" s="116" t="s">
        <v>176</v>
      </c>
      <c r="B67" s="117"/>
      <c r="C67" s="117"/>
      <c r="D67" s="117"/>
      <c r="E67" s="117"/>
      <c r="F67" s="117"/>
      <c r="G67" s="117"/>
      <c r="H67" s="117"/>
      <c r="I67" s="117"/>
      <c r="J67" s="117"/>
      <c r="K67" s="117"/>
      <c r="L67" s="117"/>
      <c r="M67" s="117"/>
      <c r="N67" s="117"/>
      <c r="O67" s="118"/>
      <c r="P67" s="4" t="s">
        <v>39</v>
      </c>
      <c r="Q67" s="7"/>
    </row>
    <row r="68" spans="1:17" x14ac:dyDescent="0.35">
      <c r="A68" s="116" t="s">
        <v>177</v>
      </c>
      <c r="B68" s="117"/>
      <c r="C68" s="117"/>
      <c r="D68" s="117"/>
      <c r="E68" s="117"/>
      <c r="F68" s="117"/>
      <c r="G68" s="117"/>
      <c r="H68" s="117"/>
      <c r="I68" s="117"/>
      <c r="J68" s="117"/>
      <c r="K68" s="117"/>
      <c r="L68" s="117"/>
      <c r="M68" s="117"/>
      <c r="N68" s="117"/>
      <c r="O68" s="118"/>
      <c r="P68" s="4" t="s">
        <v>39</v>
      </c>
      <c r="Q68" s="7"/>
    </row>
    <row r="69" spans="1:17" x14ac:dyDescent="0.35">
      <c r="A69" s="116" t="s">
        <v>178</v>
      </c>
      <c r="B69" s="117"/>
      <c r="C69" s="117"/>
      <c r="D69" s="117"/>
      <c r="E69" s="117"/>
      <c r="F69" s="117"/>
      <c r="G69" s="117"/>
      <c r="H69" s="117"/>
      <c r="I69" s="117"/>
      <c r="J69" s="117"/>
      <c r="K69" s="117"/>
      <c r="L69" s="117"/>
      <c r="M69" s="117"/>
      <c r="N69" s="117"/>
      <c r="O69" s="118"/>
      <c r="P69" s="4" t="s">
        <v>39</v>
      </c>
      <c r="Q69" s="7"/>
    </row>
    <row r="70" spans="1:17" s="14" customFormat="1" ht="14.25" customHeight="1" x14ac:dyDescent="0.35">
      <c r="A70" s="132" t="s">
        <v>87</v>
      </c>
      <c r="B70" s="133" t="s">
        <v>1</v>
      </c>
      <c r="C70" s="133"/>
      <c r="D70" s="133"/>
      <c r="E70" s="133"/>
      <c r="F70" s="133"/>
      <c r="G70" s="133"/>
      <c r="H70" s="133"/>
      <c r="I70" s="133"/>
      <c r="J70" s="133"/>
      <c r="K70" s="133"/>
      <c r="L70" s="133"/>
      <c r="M70" s="133"/>
      <c r="N70" s="133"/>
      <c r="O70" s="134"/>
      <c r="P70" s="13" t="s">
        <v>36</v>
      </c>
      <c r="Q70" s="11" t="s">
        <v>37</v>
      </c>
    </row>
    <row r="71" spans="1:17" ht="14.5" customHeight="1" x14ac:dyDescent="0.35">
      <c r="A71" s="115" t="s">
        <v>3</v>
      </c>
      <c r="B71" s="98"/>
      <c r="C71" s="98"/>
      <c r="D71" s="98"/>
      <c r="E71" s="98"/>
      <c r="F71" s="98"/>
      <c r="G71" s="98"/>
      <c r="H71" s="98"/>
      <c r="I71" s="98"/>
      <c r="J71" s="98"/>
      <c r="K71" s="98"/>
      <c r="L71" s="98"/>
      <c r="M71" s="98"/>
      <c r="N71" s="98"/>
      <c r="O71" s="99"/>
      <c r="P71" s="4" t="s">
        <v>35</v>
      </c>
      <c r="Q71" s="7"/>
    </row>
    <row r="72" spans="1:17" ht="14.5" customHeight="1" x14ac:dyDescent="0.35">
      <c r="A72" s="115" t="s">
        <v>27</v>
      </c>
      <c r="B72" s="98"/>
      <c r="C72" s="98"/>
      <c r="D72" s="98"/>
      <c r="E72" s="98"/>
      <c r="F72" s="98"/>
      <c r="G72" s="98"/>
      <c r="H72" s="98"/>
      <c r="I72" s="98"/>
      <c r="J72" s="98"/>
      <c r="K72" s="98"/>
      <c r="L72" s="98"/>
      <c r="M72" s="98"/>
      <c r="N72" s="98"/>
      <c r="O72" s="99"/>
      <c r="P72" s="4" t="s">
        <v>35</v>
      </c>
      <c r="Q72" s="7"/>
    </row>
    <row r="73" spans="1:17" ht="27.75" customHeight="1" x14ac:dyDescent="0.35">
      <c r="A73" s="115" t="s">
        <v>231</v>
      </c>
      <c r="B73" s="98"/>
      <c r="C73" s="98"/>
      <c r="D73" s="98"/>
      <c r="E73" s="98"/>
      <c r="F73" s="98"/>
      <c r="G73" s="98"/>
      <c r="H73" s="98"/>
      <c r="I73" s="98"/>
      <c r="J73" s="98"/>
      <c r="K73" s="98"/>
      <c r="L73" s="98"/>
      <c r="M73" s="98"/>
      <c r="N73" s="98"/>
      <c r="O73" s="99"/>
      <c r="P73" s="4" t="s">
        <v>34</v>
      </c>
      <c r="Q73" s="7"/>
    </row>
    <row r="74" spans="1:17" ht="14.5" customHeight="1" x14ac:dyDescent="0.35">
      <c r="A74" s="115" t="s">
        <v>216</v>
      </c>
      <c r="B74" s="98"/>
      <c r="C74" s="98"/>
      <c r="D74" s="98"/>
      <c r="E74" s="98"/>
      <c r="F74" s="98"/>
      <c r="G74" s="98"/>
      <c r="H74" s="98"/>
      <c r="I74" s="98"/>
      <c r="J74" s="98"/>
      <c r="K74" s="98"/>
      <c r="L74" s="98"/>
      <c r="M74" s="98"/>
      <c r="N74" s="98"/>
      <c r="O74" s="99"/>
      <c r="P74" s="4" t="s">
        <v>34</v>
      </c>
      <c r="Q74" s="7"/>
    </row>
    <row r="75" spans="1:17" ht="14.5" customHeight="1" x14ac:dyDescent="0.35">
      <c r="A75" s="115" t="s">
        <v>91</v>
      </c>
      <c r="B75" s="98"/>
      <c r="C75" s="98"/>
      <c r="D75" s="98"/>
      <c r="E75" s="98"/>
      <c r="F75" s="98"/>
      <c r="G75" s="98"/>
      <c r="H75" s="98"/>
      <c r="I75" s="98"/>
      <c r="J75" s="98"/>
      <c r="K75" s="98"/>
      <c r="L75" s="98"/>
      <c r="M75" s="98"/>
      <c r="N75" s="98"/>
      <c r="O75" s="99"/>
      <c r="P75" s="4" t="s">
        <v>35</v>
      </c>
      <c r="Q75" s="7"/>
    </row>
    <row r="76" spans="1:17" ht="28.5" customHeight="1" x14ac:dyDescent="0.35">
      <c r="A76" s="115" t="s">
        <v>246</v>
      </c>
      <c r="B76" s="98"/>
      <c r="C76" s="98"/>
      <c r="D76" s="98"/>
      <c r="E76" s="98"/>
      <c r="F76" s="98"/>
      <c r="G76" s="98"/>
      <c r="H76" s="98"/>
      <c r="I76" s="98"/>
      <c r="J76" s="98"/>
      <c r="K76" s="98"/>
      <c r="L76" s="98"/>
      <c r="M76" s="98"/>
      <c r="N76" s="98"/>
      <c r="O76" s="99"/>
      <c r="P76" s="4" t="s">
        <v>35</v>
      </c>
      <c r="Q76" s="7"/>
    </row>
    <row r="77" spans="1:17" ht="17.5" customHeight="1" x14ac:dyDescent="0.35">
      <c r="A77" s="144" t="s">
        <v>222</v>
      </c>
      <c r="B77" s="145"/>
      <c r="C77" s="145"/>
      <c r="D77" s="145"/>
      <c r="E77" s="145"/>
      <c r="F77" s="145"/>
      <c r="G77" s="145"/>
      <c r="H77" s="145"/>
      <c r="I77" s="145"/>
      <c r="J77" s="145"/>
      <c r="K77" s="145"/>
      <c r="L77" s="145"/>
      <c r="M77" s="145"/>
      <c r="N77" s="145"/>
      <c r="O77" s="146"/>
      <c r="P77" s="4" t="s">
        <v>35</v>
      </c>
      <c r="Q77" s="7"/>
    </row>
    <row r="78" spans="1:17" ht="14.5" customHeight="1" x14ac:dyDescent="0.35">
      <c r="A78" s="116" t="s">
        <v>179</v>
      </c>
      <c r="B78" s="117"/>
      <c r="C78" s="117"/>
      <c r="D78" s="117"/>
      <c r="E78" s="117"/>
      <c r="F78" s="117"/>
      <c r="G78" s="117"/>
      <c r="H78" s="117"/>
      <c r="I78" s="117"/>
      <c r="J78" s="117"/>
      <c r="K78" s="117"/>
      <c r="L78" s="117"/>
      <c r="M78" s="117"/>
      <c r="N78" s="117"/>
      <c r="O78" s="118"/>
      <c r="P78" s="4" t="s">
        <v>39</v>
      </c>
      <c r="Q78" s="7"/>
    </row>
    <row r="79" spans="1:17" ht="14.5" customHeight="1" x14ac:dyDescent="0.35">
      <c r="A79" s="116" t="s">
        <v>180</v>
      </c>
      <c r="B79" s="117"/>
      <c r="C79" s="117"/>
      <c r="D79" s="117"/>
      <c r="E79" s="117"/>
      <c r="F79" s="117"/>
      <c r="G79" s="117"/>
      <c r="H79" s="117"/>
      <c r="I79" s="117"/>
      <c r="J79" s="117"/>
      <c r="K79" s="117"/>
      <c r="L79" s="117"/>
      <c r="M79" s="117"/>
      <c r="N79" s="117"/>
      <c r="O79" s="118"/>
      <c r="P79" s="4" t="s">
        <v>39</v>
      </c>
      <c r="Q79" s="7"/>
    </row>
    <row r="80" spans="1:17" s="14" customFormat="1" ht="14.5" customHeight="1" x14ac:dyDescent="0.35">
      <c r="A80" s="132" t="s">
        <v>5</v>
      </c>
      <c r="B80" s="133" t="s">
        <v>1</v>
      </c>
      <c r="C80" s="133"/>
      <c r="D80" s="133"/>
      <c r="E80" s="133"/>
      <c r="F80" s="133"/>
      <c r="G80" s="133"/>
      <c r="H80" s="133"/>
      <c r="I80" s="133"/>
      <c r="J80" s="133"/>
      <c r="K80" s="133"/>
      <c r="L80" s="133"/>
      <c r="M80" s="133"/>
      <c r="N80" s="133"/>
      <c r="O80" s="134"/>
      <c r="P80" s="13" t="s">
        <v>36</v>
      </c>
      <c r="Q80" s="11" t="s">
        <v>37</v>
      </c>
    </row>
    <row r="81" spans="1:17" ht="14.5" customHeight="1" x14ac:dyDescent="0.35">
      <c r="A81" s="115" t="s">
        <v>217</v>
      </c>
      <c r="B81" s="98"/>
      <c r="C81" s="98"/>
      <c r="D81" s="98"/>
      <c r="E81" s="98"/>
      <c r="F81" s="98"/>
      <c r="G81" s="98"/>
      <c r="H81" s="98"/>
      <c r="I81" s="98"/>
      <c r="J81" s="98"/>
      <c r="K81" s="98"/>
      <c r="L81" s="98"/>
      <c r="M81" s="98"/>
      <c r="N81" s="98"/>
      <c r="O81" s="99"/>
      <c r="P81" s="4" t="s">
        <v>34</v>
      </c>
      <c r="Q81" s="7"/>
    </row>
    <row r="82" spans="1:17" ht="14.5" customHeight="1" x14ac:dyDescent="0.35">
      <c r="A82" s="116" t="s">
        <v>181</v>
      </c>
      <c r="B82" s="117"/>
      <c r="C82" s="117"/>
      <c r="D82" s="117"/>
      <c r="E82" s="117"/>
      <c r="F82" s="117"/>
      <c r="G82" s="117"/>
      <c r="H82" s="117"/>
      <c r="I82" s="117"/>
      <c r="J82" s="117"/>
      <c r="K82" s="117"/>
      <c r="L82" s="117"/>
      <c r="M82" s="117"/>
      <c r="N82" s="117"/>
      <c r="O82" s="118"/>
      <c r="P82" s="4" t="s">
        <v>39</v>
      </c>
      <c r="Q82" s="7"/>
    </row>
    <row r="83" spans="1:17" s="14" customFormat="1" ht="14.5" customHeight="1" x14ac:dyDescent="0.35">
      <c r="A83" s="122" t="s">
        <v>7</v>
      </c>
      <c r="B83" s="123"/>
      <c r="C83" s="123"/>
      <c r="D83" s="123"/>
      <c r="E83" s="123"/>
      <c r="F83" s="123"/>
      <c r="G83" s="123"/>
      <c r="H83" s="123"/>
      <c r="I83" s="123"/>
      <c r="J83" s="123"/>
      <c r="K83" s="123"/>
      <c r="L83" s="123"/>
      <c r="M83" s="123"/>
      <c r="N83" s="123"/>
      <c r="O83" s="123"/>
      <c r="P83" s="123"/>
      <c r="Q83" s="124"/>
    </row>
    <row r="84" spans="1:17" ht="41.25" customHeight="1" x14ac:dyDescent="0.35">
      <c r="A84" s="119" t="s">
        <v>229</v>
      </c>
      <c r="B84" s="120"/>
      <c r="C84" s="120"/>
      <c r="D84" s="120"/>
      <c r="E84" s="120"/>
      <c r="F84" s="120"/>
      <c r="G84" s="120"/>
      <c r="H84" s="120"/>
      <c r="I84" s="120"/>
      <c r="J84" s="120"/>
      <c r="K84" s="120"/>
      <c r="L84" s="120"/>
      <c r="M84" s="120"/>
      <c r="N84" s="120"/>
      <c r="O84" s="120"/>
      <c r="P84" s="120"/>
      <c r="Q84" s="121"/>
    </row>
    <row r="85" spans="1:17" x14ac:dyDescent="0.35">
      <c r="A85" s="138" t="s">
        <v>68</v>
      </c>
      <c r="B85" s="139"/>
      <c r="C85" s="139"/>
      <c r="D85" s="139"/>
      <c r="E85" s="139"/>
      <c r="F85" s="139"/>
      <c r="G85" s="139"/>
      <c r="H85" s="139"/>
      <c r="I85" s="139"/>
      <c r="J85" s="139"/>
      <c r="K85" s="139"/>
      <c r="L85" s="139"/>
      <c r="M85" s="139"/>
      <c r="N85" s="139"/>
      <c r="O85" s="139"/>
      <c r="P85" s="139"/>
      <c r="Q85" s="140"/>
    </row>
    <row r="86" spans="1:17" ht="21" customHeight="1" x14ac:dyDescent="0.35">
      <c r="A86" s="141"/>
      <c r="B86" s="142"/>
      <c r="C86" s="142"/>
      <c r="D86" s="142"/>
      <c r="E86" s="142"/>
      <c r="F86" s="142"/>
      <c r="G86" s="142"/>
      <c r="H86" s="142"/>
      <c r="I86" s="142"/>
      <c r="J86" s="142"/>
      <c r="K86" s="142"/>
      <c r="L86" s="142"/>
      <c r="M86" s="142"/>
      <c r="N86" s="142"/>
      <c r="O86" s="142"/>
      <c r="P86" s="142"/>
      <c r="Q86" s="143"/>
    </row>
    <row r="87" spans="1:17" s="53" customFormat="1" ht="25.5" customHeight="1" x14ac:dyDescent="0.5">
      <c r="A87" s="114" t="s">
        <v>29</v>
      </c>
      <c r="B87" s="114"/>
      <c r="C87" s="114"/>
      <c r="D87" s="113" t="str">
        <f>Scoring!AK3</f>
        <v>High</v>
      </c>
      <c r="E87" s="113"/>
      <c r="F87" s="163" t="str">
        <f>+IF(D87="High","Please plan and perform appropriate EDD procedures to mitigate the identified risks and provide x-ref to the relevant notes, supporting documentation, and working paper", "")</f>
        <v>Please plan and perform appropriate EDD procedures to mitigate the identified risks and provide x-ref to the relevant notes, supporting documentation, and working paper</v>
      </c>
      <c r="G87" s="164"/>
      <c r="H87" s="164"/>
      <c r="I87" s="164"/>
      <c r="J87" s="164"/>
      <c r="K87" s="164"/>
      <c r="L87" s="164"/>
      <c r="M87" s="164"/>
      <c r="N87" s="164"/>
      <c r="O87" s="164"/>
      <c r="P87" s="165"/>
      <c r="Q87" s="71"/>
    </row>
    <row r="88" spans="1:17" ht="21" x14ac:dyDescent="0.5">
      <c r="A88" s="125" t="s">
        <v>28</v>
      </c>
      <c r="B88" s="135"/>
      <c r="C88" s="136"/>
      <c r="D88" s="137"/>
      <c r="E88" s="137"/>
    </row>
    <row r="89" spans="1:17" ht="113.25" customHeight="1" x14ac:dyDescent="0.35">
      <c r="A89" s="129" t="s">
        <v>206</v>
      </c>
      <c r="B89" s="129"/>
      <c r="C89" s="130"/>
      <c r="D89" s="130"/>
      <c r="E89" s="130"/>
    </row>
    <row r="90" spans="1:17" ht="21" x14ac:dyDescent="0.5">
      <c r="A90" s="54" t="s">
        <v>69</v>
      </c>
      <c r="B90" s="54"/>
      <c r="C90" s="125"/>
      <c r="D90" s="131"/>
      <c r="E90" s="131"/>
      <c r="F90" s="131"/>
      <c r="G90" s="131"/>
      <c r="H90" s="131"/>
      <c r="I90" s="121"/>
      <c r="J90" s="54" t="s">
        <v>70</v>
      </c>
      <c r="K90" s="105"/>
      <c r="L90" s="106"/>
    </row>
    <row r="91" spans="1:17" ht="21" x14ac:dyDescent="0.5">
      <c r="A91" s="54" t="s">
        <v>26</v>
      </c>
      <c r="B91" s="54"/>
      <c r="C91" s="125"/>
      <c r="D91" s="131"/>
      <c r="E91" s="131"/>
      <c r="F91" s="131"/>
      <c r="G91" s="131"/>
      <c r="H91" s="131"/>
      <c r="I91" s="121"/>
      <c r="J91" s="54" t="s">
        <v>25</v>
      </c>
      <c r="K91" s="105"/>
      <c r="L91" s="106"/>
    </row>
    <row r="92" spans="1:17" ht="21" x14ac:dyDescent="0.5">
      <c r="A92" s="55"/>
      <c r="B92" s="55"/>
      <c r="C92" s="55"/>
      <c r="J92" s="55"/>
      <c r="K92" s="55"/>
    </row>
    <row r="93" spans="1:17" ht="21" x14ac:dyDescent="0.5">
      <c r="A93" s="125" t="s">
        <v>71</v>
      </c>
      <c r="B93" s="126"/>
      <c r="C93" s="127"/>
      <c r="D93" s="105"/>
      <c r="E93" s="128"/>
      <c r="F93" s="70" t="str">
        <f>+IF(D87="High","If High Risk the next review date should typically be within 12-24 months, or more frequently where required by the firm's AML policies and procedures.", "")</f>
        <v>If High Risk the next review date should typically be within 12-24 months, or more frequently where required by the firm's AML policies and procedures.</v>
      </c>
    </row>
  </sheetData>
  <mergeCells count="129">
    <mergeCell ref="A77:O77"/>
    <mergeCell ref="F87:P87"/>
    <mergeCell ref="A22:E22"/>
    <mergeCell ref="A26:E26"/>
    <mergeCell ref="F26:Q26"/>
    <mergeCell ref="A27:E27"/>
    <mergeCell ref="A61:O61"/>
    <mergeCell ref="A55:O55"/>
    <mergeCell ref="A56:O56"/>
    <mergeCell ref="A45:O45"/>
    <mergeCell ref="A46:O46"/>
    <mergeCell ref="F27:Q27"/>
    <mergeCell ref="F22:Q22"/>
    <mergeCell ref="A36:E36"/>
    <mergeCell ref="F36:Q36"/>
    <mergeCell ref="A29:E29"/>
    <mergeCell ref="A47:O47"/>
    <mergeCell ref="A54:O54"/>
    <mergeCell ref="A74:O74"/>
    <mergeCell ref="A66:O66"/>
    <mergeCell ref="A41:E41"/>
    <mergeCell ref="A70:O70"/>
    <mergeCell ref="A62:O62"/>
    <mergeCell ref="F29:Q29"/>
    <mergeCell ref="F8:Q8"/>
    <mergeCell ref="A17:E17"/>
    <mergeCell ref="A53:O53"/>
    <mergeCell ref="F11:Q11"/>
    <mergeCell ref="A13:E13"/>
    <mergeCell ref="F13:Q13"/>
    <mergeCell ref="A12:E12"/>
    <mergeCell ref="F12:Q12"/>
    <mergeCell ref="A10:E10"/>
    <mergeCell ref="F10:Q10"/>
    <mergeCell ref="A52:O52"/>
    <mergeCell ref="A38:E38"/>
    <mergeCell ref="F38:Q38"/>
    <mergeCell ref="A31:Q32"/>
    <mergeCell ref="A49:O49"/>
    <mergeCell ref="F16:Q16"/>
    <mergeCell ref="F17:Q17"/>
    <mergeCell ref="A18:E18"/>
    <mergeCell ref="A19:E19"/>
    <mergeCell ref="F19:Q19"/>
    <mergeCell ref="A30:E30"/>
    <mergeCell ref="A48:O48"/>
    <mergeCell ref="A50:O50"/>
    <mergeCell ref="A51:O51"/>
    <mergeCell ref="A1:B1"/>
    <mergeCell ref="A2:B2"/>
    <mergeCell ref="C1:G1"/>
    <mergeCell ref="C2:G2"/>
    <mergeCell ref="A42:Q43"/>
    <mergeCell ref="A3:Q4"/>
    <mergeCell ref="A5:E5"/>
    <mergeCell ref="F5:Q5"/>
    <mergeCell ref="A44:O44"/>
    <mergeCell ref="A14:E14"/>
    <mergeCell ref="F14:Q14"/>
    <mergeCell ref="A6:E6"/>
    <mergeCell ref="F6:Q6"/>
    <mergeCell ref="A7:E7"/>
    <mergeCell ref="F7:Q7"/>
    <mergeCell ref="A8:E8"/>
    <mergeCell ref="A15:E15"/>
    <mergeCell ref="F15:Q15"/>
    <mergeCell ref="A16:E16"/>
    <mergeCell ref="F41:Q41"/>
    <mergeCell ref="F30:Q30"/>
    <mergeCell ref="A9:E9"/>
    <mergeCell ref="F9:Q9"/>
    <mergeCell ref="A11:E11"/>
    <mergeCell ref="A93:C93"/>
    <mergeCell ref="D93:E93"/>
    <mergeCell ref="A89:E89"/>
    <mergeCell ref="C90:I90"/>
    <mergeCell ref="C91:I91"/>
    <mergeCell ref="A80:O80"/>
    <mergeCell ref="A88:C88"/>
    <mergeCell ref="D88:E88"/>
    <mergeCell ref="A57:O57"/>
    <mergeCell ref="A73:O73"/>
    <mergeCell ref="A79:O79"/>
    <mergeCell ref="A85:Q86"/>
    <mergeCell ref="A71:O71"/>
    <mergeCell ref="A75:O75"/>
    <mergeCell ref="A76:O76"/>
    <mergeCell ref="A78:O78"/>
    <mergeCell ref="A58:O58"/>
    <mergeCell ref="A60:O60"/>
    <mergeCell ref="A69:O69"/>
    <mergeCell ref="A67:O67"/>
    <mergeCell ref="A63:O63"/>
    <mergeCell ref="A59:O59"/>
    <mergeCell ref="A72:O72"/>
    <mergeCell ref="A68:O68"/>
    <mergeCell ref="F18:Q18"/>
    <mergeCell ref="A65:O65"/>
    <mergeCell ref="K90:L90"/>
    <mergeCell ref="K91:L91"/>
    <mergeCell ref="A20:E20"/>
    <mergeCell ref="F20:Q20"/>
    <mergeCell ref="A40:E40"/>
    <mergeCell ref="F40:Q40"/>
    <mergeCell ref="D87:E87"/>
    <mergeCell ref="A87:C87"/>
    <mergeCell ref="A33:E33"/>
    <mergeCell ref="F33:Q33"/>
    <mergeCell ref="A34:E34"/>
    <mergeCell ref="F34:Q34"/>
    <mergeCell ref="A35:E35"/>
    <mergeCell ref="F35:Q35"/>
    <mergeCell ref="A37:E37"/>
    <mergeCell ref="F37:Q37"/>
    <mergeCell ref="A39:E39"/>
    <mergeCell ref="F39:Q39"/>
    <mergeCell ref="A81:O81"/>
    <mergeCell ref="A82:O82"/>
    <mergeCell ref="A84:Q84"/>
    <mergeCell ref="A83:Q83"/>
    <mergeCell ref="A23:E23"/>
    <mergeCell ref="F23:Q23"/>
    <mergeCell ref="A28:E28"/>
    <mergeCell ref="F28:Q28"/>
    <mergeCell ref="A24:E24"/>
    <mergeCell ref="F24:Q24"/>
    <mergeCell ref="A25:E25"/>
    <mergeCell ref="F25:Q25"/>
    <mergeCell ref="A64:O64"/>
  </mergeCells>
  <conditionalFormatting sqref="D87:E87">
    <cfRule type="containsText" dxfId="11" priority="1" operator="containsText" text="Low">
      <formula>NOT(ISERROR(SEARCH("Low",D87)))</formula>
    </cfRule>
    <cfRule type="containsText" dxfId="10" priority="2" operator="containsText" text="High">
      <formula>NOT(ISERROR(SEARCH("High",D87)))</formula>
    </cfRule>
    <cfRule type="containsText" dxfId="9" priority="3" operator="containsText" text="Medium">
      <formula>NOT(ISERROR(SEARCH("Medium",D87)))</formula>
    </cfRule>
  </conditionalFormatting>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3">
        <x14:dataValidation type="list" showInputMessage="1" showErrorMessage="1" xr:uid="{CF7B4132-E37F-42C0-986B-CD69BA02632C}">
          <x14:formula1>
            <xm:f>Scoring!$AM$4:$AM$5</xm:f>
          </x14:formula1>
          <xm:sqref>P63:P66 P71:P77 P81 P45:P59</xm:sqref>
        </x14:dataValidation>
        <x14:dataValidation type="list" showInputMessage="1" showErrorMessage="1" xr:uid="{8FF6E504-9FF2-4118-AB20-E16019FF59AF}">
          <x14:formula1>
            <xm:f>Scoring!$AM$4:$AM$6</xm:f>
          </x14:formula1>
          <xm:sqref>P60:P61 P67:P69</xm:sqref>
        </x14:dataValidation>
        <x14:dataValidation type="list" allowBlank="1" showInputMessage="1" showErrorMessage="1" xr:uid="{28669802-081B-4FAA-985E-50B8AD41D28F}">
          <x14:formula1>
            <xm:f>Scoring!$AM$4:$AM$6</xm:f>
          </x14:formula1>
          <xm:sqref>P78:P79 P82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9A131C-2B27-4ED8-B45D-A4E069A32F43}">
  <sheetPr>
    <tabColor theme="9" tint="0.79998168889431442"/>
  </sheetPr>
  <dimension ref="A1:AL26"/>
  <sheetViews>
    <sheetView zoomScale="90" zoomScaleNormal="90" workbookViewId="0">
      <selection activeCell="C18" sqref="C18"/>
    </sheetView>
  </sheetViews>
  <sheetFormatPr defaultColWidth="8.81640625" defaultRowHeight="14.5" x14ac:dyDescent="0.35"/>
  <cols>
    <col min="1" max="1" width="75.453125" style="22" customWidth="1"/>
    <col min="2" max="2" width="35" customWidth="1"/>
    <col min="3" max="3" width="22.81640625" customWidth="1"/>
    <col min="4" max="4" width="50.1796875" bestFit="1" customWidth="1"/>
    <col min="5" max="5" width="24.453125" bestFit="1" customWidth="1"/>
    <col min="6" max="6" width="16.81640625" bestFit="1" customWidth="1"/>
    <col min="7" max="7" width="24.7265625" bestFit="1" customWidth="1"/>
    <col min="8" max="8" width="20.7265625" bestFit="1" customWidth="1"/>
    <col min="9" max="9" width="19" bestFit="1" customWidth="1"/>
    <col min="10" max="10" width="14.26953125" bestFit="1" customWidth="1"/>
    <col min="11" max="11" width="15.453125" customWidth="1"/>
    <col min="12" max="12" width="15.81640625" customWidth="1"/>
    <col min="13" max="13" width="20.7265625" style="22" bestFit="1" customWidth="1"/>
    <col min="14" max="14" width="11.7265625" bestFit="1" customWidth="1"/>
    <col min="15" max="15" width="54.453125" bestFit="1" customWidth="1"/>
    <col min="16" max="16" width="85.1796875" bestFit="1" customWidth="1"/>
    <col min="17" max="17" width="14.26953125" customWidth="1"/>
    <col min="18" max="18" width="14.453125" customWidth="1"/>
    <col min="19" max="19" width="15.26953125" style="23" customWidth="1"/>
    <col min="20" max="20" width="13.7265625" style="22" bestFit="1" customWidth="1"/>
    <col min="21" max="21" width="35" bestFit="1" customWidth="1"/>
    <col min="22" max="22" width="57.453125" bestFit="1" customWidth="1"/>
    <col min="23" max="23" width="24.453125" bestFit="1" customWidth="1"/>
    <col min="24" max="24" width="14" customWidth="1"/>
    <col min="25" max="25" width="16.453125" customWidth="1"/>
    <col min="26" max="26" width="15.6328125" style="23" customWidth="1"/>
    <col min="27" max="27" width="27" style="22" bestFit="1" customWidth="1"/>
    <col min="28" max="28" width="24.453125" bestFit="1" customWidth="1"/>
    <col min="29" max="29" width="43.1796875" bestFit="1" customWidth="1"/>
    <col min="30" max="30" width="13.7265625" customWidth="1"/>
    <col min="31" max="31" width="14.453125" customWidth="1"/>
    <col min="32" max="32" width="14.7265625" style="23" customWidth="1"/>
    <col min="33" max="33" width="18.1796875" style="22" customWidth="1"/>
    <col min="34" max="34" width="20.453125" style="23" customWidth="1"/>
    <col min="35" max="35" width="9.1796875" style="21"/>
    <col min="36" max="36" width="10.453125" style="21" bestFit="1" customWidth="1"/>
    <col min="38" max="38" width="10.81640625" bestFit="1" customWidth="1"/>
  </cols>
  <sheetData>
    <row r="1" spans="1:38" s="15" customFormat="1" ht="36" customHeight="1" x14ac:dyDescent="0.45">
      <c r="A1" s="225" t="s">
        <v>0</v>
      </c>
      <c r="B1" s="226"/>
      <c r="C1" s="226"/>
      <c r="D1" s="226"/>
      <c r="E1" s="226"/>
      <c r="F1" s="226"/>
      <c r="G1" s="226"/>
      <c r="H1" s="226"/>
      <c r="I1" s="226"/>
      <c r="J1" s="226"/>
      <c r="K1" s="226"/>
      <c r="L1" s="227"/>
      <c r="M1" s="171" t="s">
        <v>6</v>
      </c>
      <c r="N1" s="172"/>
      <c r="O1" s="172"/>
      <c r="P1" s="172"/>
      <c r="Q1" s="173"/>
      <c r="R1" s="173"/>
      <c r="S1" s="184"/>
      <c r="T1" s="225" t="s">
        <v>2</v>
      </c>
      <c r="U1" s="226"/>
      <c r="V1" s="226"/>
      <c r="W1" s="226"/>
      <c r="X1" s="226"/>
      <c r="Y1" s="226"/>
      <c r="Z1" s="227"/>
      <c r="AA1" s="171" t="s">
        <v>225</v>
      </c>
      <c r="AB1" s="172"/>
      <c r="AC1" s="172"/>
      <c r="AD1" s="172"/>
      <c r="AE1" s="172"/>
      <c r="AF1" s="228"/>
      <c r="AG1" s="225" t="s">
        <v>5</v>
      </c>
      <c r="AH1" s="227"/>
      <c r="AI1" s="223" t="s">
        <v>43</v>
      </c>
      <c r="AJ1" s="223" t="s">
        <v>44</v>
      </c>
    </row>
    <row r="2" spans="1:38" s="16" customFormat="1" ht="70.5" customHeight="1" thickBot="1" x14ac:dyDescent="0.4">
      <c r="A2" s="41" t="str">
        <f>HelpGuideRiskAssessment!$A$6</f>
        <v>Is the client a politically exposed person? (Politically exposed persons, PEPs, are individuals whose prominent position in public life may make them vulnerable to corruption. The definition extends to immediate family members and known close associates).</v>
      </c>
      <c r="B2" s="37" t="str">
        <f>HelpGuideRiskAssessment!A7</f>
        <v>Do you have full visibility and knowledge of the ultimate beneficial owners’ and/or all directors?</v>
      </c>
      <c r="C2" s="37" t="str">
        <f>HelpGuideRiskAssessment!A8</f>
        <v>Is the client a high-net-worth individual? (e.g. assets of £1m or more)</v>
      </c>
      <c r="D2" s="37" t="str">
        <f>HelpGuideRiskAssessment!A9</f>
        <v>Does the client or its beneficial owners have attributes known to be frequently used by money launderers or terrorist financiers? (e.g. is the structure of the customer is unusual or excessively complex?)</v>
      </c>
      <c r="E2" s="37" t="str">
        <f>HelpGuideRiskAssessment!A10</f>
        <v xml:space="preserve">Has evidence/documents proving source of wealth and funds been provided? </v>
      </c>
      <c r="F2" s="37" t="str">
        <f>HelpGuideRiskAssessment!A11</f>
        <v>Has the client provided proof of identification and proof of address?</v>
      </c>
      <c r="G2" s="37" t="str">
        <f>HelpGuideRiskAssessment!A12</f>
        <v>Has the client been evasive or uncooperative? (e.g. appeared reluctant to provide ID)</v>
      </c>
      <c r="H2" s="46" t="str">
        <f>HelpGuideRiskAssessment!A13</f>
        <v>Is the client a public administration, or a publicly owned enterprise?</v>
      </c>
      <c r="I2" s="37" t="str">
        <f>HelpGuideRiskAssessment!A14</f>
        <v>Is the client/firm securities listed on a regulated market?</v>
      </c>
      <c r="J2" s="37" t="str">
        <f>HelpGuideRiskAssessment!A15</f>
        <v>&lt;ADDITIONAL CR QUESTION1&gt;</v>
      </c>
      <c r="K2" s="37" t="str">
        <f>HelpGuideRiskAssessment!A16</f>
        <v>&lt;ADDITIONAL CR QUESTION2&gt;</v>
      </c>
      <c r="L2" s="37" t="str">
        <f>HelpGuideRiskAssessment!A17</f>
        <v>&lt;ADDITIONAL CR QUESTION3&gt;</v>
      </c>
      <c r="M2" s="41" t="str">
        <f>HelpGuideRiskAssessment!A19</f>
        <v>Is the client/firm based within close proximity of our firm? (e.g. within 10 miles).</v>
      </c>
      <c r="N2" s="37" t="str">
        <f>HelpGuideRiskAssessment!A20</f>
        <v>Is the client based outside of the UK?</v>
      </c>
      <c r="O2" s="37" t="str">
        <f>HelpGuideRiskAssessment!A21</f>
        <v xml:space="preserve">Does the client have any association with HMT Sanctioned jurisdictions? (e.g. does the client transact with customers in sanctioned jurisdictions or have operations or trade with jurisdictions subject to sanctions?) </v>
      </c>
      <c r="P2" s="37" t="str">
        <f>HelpGuideRiskAssessment!A22</f>
        <v>Does the client have any association with any geographical areas that are considered to have weak AML and Terrorist Financing controls? (e.g. does the client transact with customers in countries listed on the 'FATF High-risk and other monitored jurisdictions' or the 'European Commission list of third countries with weak AML and terrorist financing regimes?)</v>
      </c>
      <c r="Q2" s="37" t="str">
        <f>HelpGuideRiskAssessment!A23</f>
        <v>&lt;ADDITIONAL GR QUESTION1&gt;</v>
      </c>
      <c r="R2" s="37" t="str">
        <f>HelpGuideRiskAssessment!A24</f>
        <v>&lt;ADDITIONAL GR QUESTION2&gt;</v>
      </c>
      <c r="S2" s="38" t="str">
        <f>HelpGuideRiskAssessment!A25</f>
        <v>&lt;ADDITIONAL GR QUESTION3&gt;</v>
      </c>
      <c r="T2" s="36" t="str">
        <f>HelpGuideRiskAssessment!A27</f>
        <v>Will the client be using our client money account?</v>
      </c>
      <c r="U2" s="37" t="str">
        <f>HelpGuideRiskAssessment!A28</f>
        <v xml:space="preserve">Will we be providing trust or company services for the client? (This includes company formation and use of our address for correspondence). </v>
      </c>
      <c r="V2" s="37" t="str">
        <f>HelpGuideRiskAssessment!A29</f>
        <v>Is the business relationship between you and the client logical and practicable? (For example, Is the size of the firm’s business proportionate to the accountancy firm? Is the client’s business within the accountancy firms areas of expertise?)</v>
      </c>
      <c r="W2" s="37" t="str">
        <f>HelpGuideRiskAssessment!A30</f>
        <v>Is it understood why the client has come to use our services? (e.g. referred by an existing client)</v>
      </c>
      <c r="X2" s="37" t="str">
        <f>HelpGuideRiskAssessment!A31</f>
        <v>&lt;ADDITIONAL SR QUESTION1&gt;</v>
      </c>
      <c r="Y2" s="37" t="str">
        <f>HelpGuideRiskAssessment!A32</f>
        <v>&lt;ADDITIONAL SR QUESTION2&gt;</v>
      </c>
      <c r="Z2" s="38" t="str">
        <f>HelpGuideRiskAssessment!A33</f>
        <v>&lt;ADDITIONAL SR QUESTION3&gt;</v>
      </c>
      <c r="AA2" s="36" t="str">
        <f>HelpGuideRiskAssessment!A35</f>
        <v>Would the client be typically considered a cash intensive business? (e.g. restaurants, retail outlets etc.)</v>
      </c>
      <c r="AB2" s="37" t="str">
        <f>HelpGuideRiskAssessment!A36</f>
        <v>Does the client deal with high value goods? (e.g. jewellers, car dealerships, properties etc.)</v>
      </c>
      <c r="AC2" s="37" t="str">
        <f>HelpGuideRiskAssessment!A37</f>
        <v>Does the client operate in an industry typically considered high-risk of money laundering or terrorist financing? (e.g. money services business, import/export, charities etc.)</v>
      </c>
      <c r="AD2" s="37" t="str">
        <f>HelpGuideRiskAssessment!A38</f>
        <v>&lt;ADDITIONAL IR QUESTION1&gt;</v>
      </c>
      <c r="AE2" s="37" t="str">
        <f>HelpGuideRiskAssessment!A39</f>
        <v>&lt;ADDITIONAL IR QUESTION2&gt;</v>
      </c>
      <c r="AF2" s="38" t="str">
        <f>HelpGuideRiskAssessment!A40</f>
        <v>&lt;ADDITIONAL IR QUESTION3&gt;</v>
      </c>
      <c r="AG2" s="36" t="str">
        <f>HelpGuideRiskAssessment!A42</f>
        <v>Have you met the client face to face?</v>
      </c>
      <c r="AH2" s="38" t="str">
        <f>HelpGuideRiskAssessment!A43</f>
        <v>&lt;ADDITIONAL DCR QUESTION1&gt;</v>
      </c>
      <c r="AI2" s="224"/>
      <c r="AJ2" s="224"/>
    </row>
    <row r="3" spans="1:38" s="14" customFormat="1" ht="30.75" customHeight="1" thickBot="1" x14ac:dyDescent="0.4">
      <c r="A3" s="42">
        <f>_xlfn.XLOOKUP(_xlfn.XLOOKUP(A2,HelpGuideRiskAssessment!$A:$A,HelpGuideRiskAssessment!$P:$P),A4:A8,A5:A9)</f>
        <v>0</v>
      </c>
      <c r="B3" s="18">
        <f>_xlfn.XLOOKUP(_xlfn.XLOOKUP(B2,HelpGuideRiskAssessment!$A:$A,HelpGuideRiskAssessment!$P:$P),B4:B8,B5:B9)</f>
        <v>0</v>
      </c>
      <c r="C3" s="18">
        <f>_xlfn.XLOOKUP(_xlfn.XLOOKUP(C2,HelpGuideRiskAssessment!$A:$A,HelpGuideRiskAssessment!$P:$P),C4:C8,C5:C9)</f>
        <v>0</v>
      </c>
      <c r="D3" s="18">
        <f>_xlfn.XLOOKUP(_xlfn.XLOOKUP(D2,HelpGuideRiskAssessment!$A:$A,HelpGuideRiskAssessment!$P:$P),D4:D8,D5:D9)</f>
        <v>0</v>
      </c>
      <c r="E3" s="18">
        <f>_xlfn.XLOOKUP(_xlfn.XLOOKUP(E2,HelpGuideRiskAssessment!$A:$A,HelpGuideRiskAssessment!$P:$P),E4:E8,E5:E9)</f>
        <v>0</v>
      </c>
      <c r="F3" s="18">
        <f>_xlfn.XLOOKUP(_xlfn.XLOOKUP(F2,HelpGuideRiskAssessment!$A:$A,HelpGuideRiskAssessment!$P:$P),F4:F8,F5:F9)</f>
        <v>0</v>
      </c>
      <c r="G3" s="18">
        <f>_xlfn.XLOOKUP(_xlfn.XLOOKUP(G2,HelpGuideRiskAssessment!$A:$A,HelpGuideRiskAssessment!$P:$P),G4:G8,G5:G9)</f>
        <v>0</v>
      </c>
      <c r="H3" s="18">
        <f>_xlfn.XLOOKUP(_xlfn.XLOOKUP(H2,HelpGuideRiskAssessment!$A:$A,HelpGuideRiskAssessment!$P:$P),H4:H8,H5:H9)</f>
        <v>0</v>
      </c>
      <c r="I3" s="18">
        <f>_xlfn.XLOOKUP(_xlfn.XLOOKUP(I2,HelpGuideRiskAssessment!$A:$A,HelpGuideRiskAssessment!$P:$P),I4:I8,I5:I9)</f>
        <v>0</v>
      </c>
      <c r="J3" s="18">
        <f>_xlfn.XLOOKUP(_xlfn.XLOOKUP(J2,HelpGuideRiskAssessment!$A:$A,HelpGuideRiskAssessment!$P:$P),J4:J8,J5:J9)</f>
        <v>0</v>
      </c>
      <c r="K3" s="18">
        <f>_xlfn.XLOOKUP(_xlfn.XLOOKUP(K2,HelpGuideRiskAssessment!$A:$A,HelpGuideRiskAssessment!$P:$P),K4:K8,K5:K9)</f>
        <v>0</v>
      </c>
      <c r="L3" s="19">
        <f>_xlfn.XLOOKUP(_xlfn.XLOOKUP(L2,HelpGuideRiskAssessment!$A:$A,HelpGuideRiskAssessment!$P:$P),L4:L8,L5:L9)</f>
        <v>0</v>
      </c>
      <c r="M3" s="18">
        <f>_xlfn.XLOOKUP(_xlfn.XLOOKUP(M2,HelpGuideRiskAssessment!$A:$A,HelpGuideRiskAssessment!$P:$P),M4:M8,M5:M9)</f>
        <v>20</v>
      </c>
      <c r="N3" s="18">
        <f>_xlfn.XLOOKUP(_xlfn.XLOOKUP(N2,HelpGuideRiskAssessment!$A:$A,HelpGuideRiskAssessment!$P:$P),N4:N8,N5:N9)</f>
        <v>0</v>
      </c>
      <c r="O3" s="18">
        <f>_xlfn.XLOOKUP(_xlfn.XLOOKUP(O2,HelpGuideRiskAssessment!$A:$A,HelpGuideRiskAssessment!$P:$P),O4:O8,O5:O9)</f>
        <v>0</v>
      </c>
      <c r="P3" s="18">
        <f>_xlfn.XLOOKUP(_xlfn.XLOOKUP(P2,HelpGuideRiskAssessment!$A:$A,HelpGuideRiskAssessment!$P:$P),P4:P8,P5:P9)</f>
        <v>0</v>
      </c>
      <c r="Q3" s="18">
        <f>_xlfn.XLOOKUP(_xlfn.XLOOKUP(Q2,HelpGuideRiskAssessment!$A:$A,HelpGuideRiskAssessment!$P:$P),Q4:Q8,Q5:Q9)</f>
        <v>0</v>
      </c>
      <c r="R3" s="18">
        <f>_xlfn.XLOOKUP(_xlfn.XLOOKUP(R2,HelpGuideRiskAssessment!$A:$A,HelpGuideRiskAssessment!$P:$P),R4:R8,R5:R9)</f>
        <v>0</v>
      </c>
      <c r="S3" s="19">
        <f>_xlfn.XLOOKUP(_xlfn.XLOOKUP(S2,HelpGuideRiskAssessment!$A:$A,HelpGuideRiskAssessment!$P:$P),S4:S8,S5:S9)</f>
        <v>0</v>
      </c>
      <c r="T3" s="18">
        <f>_xlfn.XLOOKUP(_xlfn.XLOOKUP(T2,HelpGuideRiskAssessment!$A:$A,HelpGuideRiskAssessment!$P:$P),T4:T8,T5:T9)</f>
        <v>0</v>
      </c>
      <c r="U3" s="18">
        <f>_xlfn.XLOOKUP(_xlfn.XLOOKUP(U2,HelpGuideRiskAssessment!$A:$A,HelpGuideRiskAssessment!$P:$P),U4:U8,U5:U9)</f>
        <v>0</v>
      </c>
      <c r="V3" s="18">
        <f>_xlfn.XLOOKUP(_xlfn.XLOOKUP(V2,HelpGuideRiskAssessment!$A:$A,HelpGuideRiskAssessment!$P:$P),V4:V8,V5:V9)</f>
        <v>0</v>
      </c>
      <c r="W3" s="18">
        <f>_xlfn.XLOOKUP(_xlfn.XLOOKUP(W2,HelpGuideRiskAssessment!$A:$A,HelpGuideRiskAssessment!$P:$P),W4:W8,W5:W9)</f>
        <v>0</v>
      </c>
      <c r="X3" s="18">
        <f>_xlfn.XLOOKUP(_xlfn.XLOOKUP(X2,HelpGuideRiskAssessment!$A:$A,HelpGuideRiskAssessment!$P:$P),X4:X8,X5:X9)</f>
        <v>0</v>
      </c>
      <c r="Y3" s="18">
        <f>_xlfn.XLOOKUP(_xlfn.XLOOKUP(Y2,HelpGuideRiskAssessment!$A:$A,HelpGuideRiskAssessment!$P:$P),Y4:Y8,Y5:Y9)</f>
        <v>0</v>
      </c>
      <c r="Z3" s="19">
        <f>_xlfn.XLOOKUP(_xlfn.XLOOKUP(Z2,HelpGuideRiskAssessment!$A:$A,HelpGuideRiskAssessment!$P:$P),Z4:Z8,Z5:Z9)</f>
        <v>0</v>
      </c>
      <c r="AA3" s="18">
        <f>_xlfn.XLOOKUP(_xlfn.XLOOKUP(AA2,HelpGuideRiskAssessment!$A:$A,HelpGuideRiskAssessment!$P:$P),AA4:AA8,AA5:AA9)</f>
        <v>0</v>
      </c>
      <c r="AB3" s="18">
        <f>_xlfn.XLOOKUP(_xlfn.XLOOKUP(AB2,HelpGuideRiskAssessment!$A:$A,HelpGuideRiskAssessment!$P:$P),AB4:AB8,AB5:AB9)</f>
        <v>0</v>
      </c>
      <c r="AC3" s="18">
        <f>_xlfn.XLOOKUP(_xlfn.XLOOKUP(AC2,HelpGuideRiskAssessment!$A:$A,HelpGuideRiskAssessment!$P:$P),AC4:AC8,AC5:AC9)</f>
        <v>0</v>
      </c>
      <c r="AD3" s="18">
        <f>_xlfn.XLOOKUP(_xlfn.XLOOKUP(AD2,HelpGuideRiskAssessment!$A:$A,HelpGuideRiskAssessment!$P:$P),AD4:AD8,AD5:AD9)</f>
        <v>0</v>
      </c>
      <c r="AE3" s="18">
        <f>_xlfn.XLOOKUP(_xlfn.XLOOKUP(AE2,HelpGuideRiskAssessment!$A:$A,HelpGuideRiskAssessment!$P:$P),AE4:AE8,AE5:AE9)</f>
        <v>0</v>
      </c>
      <c r="AF3" s="19">
        <f>_xlfn.XLOOKUP(_xlfn.XLOOKUP(AF2,HelpGuideRiskAssessment!$A:$A,HelpGuideRiskAssessment!$P:$P),AF4:AF8,AF5:AF9)</f>
        <v>0</v>
      </c>
      <c r="AG3" s="18">
        <f>_xlfn.XLOOKUP(_xlfn.XLOOKUP(AG2,HelpGuideRiskAssessment!$A:$A,HelpGuideRiskAssessment!$P:$P),AG4:AG8,AG5:AG9)</f>
        <v>0</v>
      </c>
      <c r="AH3" s="19">
        <f>_xlfn.XLOOKUP(_xlfn.XLOOKUP(AH2,HelpGuideRiskAssessment!$A:$A,HelpGuideRiskAssessment!$P:$P),AH4:AH8,AH5:AH9)</f>
        <v>0</v>
      </c>
      <c r="AI3" s="48">
        <f>SUM(A3:AH3)</f>
        <v>20</v>
      </c>
      <c r="AJ3" s="48" t="str">
        <f>IF(AI3&gt;=85,"High",IF(AI3&gt;=0,"Medium","Low"))</f>
        <v>Medium</v>
      </c>
      <c r="AL3" s="49" t="s">
        <v>45</v>
      </c>
    </row>
    <row r="4" spans="1:38" x14ac:dyDescent="0.35">
      <c r="A4" s="43" t="s">
        <v>34</v>
      </c>
      <c r="B4" s="29" t="s">
        <v>34</v>
      </c>
      <c r="C4" s="29" t="s">
        <v>34</v>
      </c>
      <c r="D4" s="29" t="s">
        <v>34</v>
      </c>
      <c r="E4" s="29" t="s">
        <v>34</v>
      </c>
      <c r="F4" s="29" t="s">
        <v>34</v>
      </c>
      <c r="G4" s="29" t="s">
        <v>34</v>
      </c>
      <c r="H4" s="43" t="s">
        <v>34</v>
      </c>
      <c r="I4" s="29" t="s">
        <v>34</v>
      </c>
      <c r="J4" s="29" t="s">
        <v>34</v>
      </c>
      <c r="K4" s="29" t="s">
        <v>34</v>
      </c>
      <c r="L4" s="29" t="s">
        <v>34</v>
      </c>
      <c r="M4" s="45" t="s">
        <v>34</v>
      </c>
      <c r="N4" s="29" t="s">
        <v>34</v>
      </c>
      <c r="O4" s="29" t="s">
        <v>34</v>
      </c>
      <c r="P4" s="29" t="s">
        <v>34</v>
      </c>
      <c r="Q4" s="29" t="s">
        <v>34</v>
      </c>
      <c r="R4" s="29" t="s">
        <v>34</v>
      </c>
      <c r="S4" s="30" t="s">
        <v>34</v>
      </c>
      <c r="T4" s="28" t="s">
        <v>34</v>
      </c>
      <c r="U4" s="29" t="s">
        <v>34</v>
      </c>
      <c r="V4" s="29" t="s">
        <v>34</v>
      </c>
      <c r="W4" s="29" t="s">
        <v>34</v>
      </c>
      <c r="X4" s="29" t="s">
        <v>34</v>
      </c>
      <c r="Y4" s="29" t="s">
        <v>34</v>
      </c>
      <c r="Z4" s="30" t="s">
        <v>34</v>
      </c>
      <c r="AA4" s="28" t="s">
        <v>34</v>
      </c>
      <c r="AB4" s="29" t="s">
        <v>34</v>
      </c>
      <c r="AC4" s="29" t="s">
        <v>34</v>
      </c>
      <c r="AD4" s="29" t="s">
        <v>34</v>
      </c>
      <c r="AE4" s="29" t="s">
        <v>34</v>
      </c>
      <c r="AF4" s="30" t="s">
        <v>34</v>
      </c>
      <c r="AG4" s="28" t="s">
        <v>34</v>
      </c>
      <c r="AH4" s="30" t="s">
        <v>34</v>
      </c>
      <c r="AI4" s="26"/>
      <c r="AL4" s="50" t="s">
        <v>34</v>
      </c>
    </row>
    <row r="5" spans="1:38" x14ac:dyDescent="0.35">
      <c r="A5" s="44">
        <v>100</v>
      </c>
      <c r="B5" s="5">
        <v>0</v>
      </c>
      <c r="C5" s="5">
        <v>100</v>
      </c>
      <c r="D5" s="5">
        <v>100</v>
      </c>
      <c r="E5" s="5">
        <v>0</v>
      </c>
      <c r="F5" s="5">
        <v>0</v>
      </c>
      <c r="G5" s="5">
        <v>100</v>
      </c>
      <c r="H5" s="47">
        <v>-100</v>
      </c>
      <c r="I5" s="5">
        <v>-100</v>
      </c>
      <c r="J5" s="5">
        <v>100</v>
      </c>
      <c r="K5" s="5">
        <v>100</v>
      </c>
      <c r="L5" s="5">
        <v>100</v>
      </c>
      <c r="M5" s="44">
        <v>0</v>
      </c>
      <c r="N5" s="5">
        <v>40</v>
      </c>
      <c r="O5" s="5">
        <v>100</v>
      </c>
      <c r="P5" s="5">
        <v>100</v>
      </c>
      <c r="Q5" s="5">
        <v>100</v>
      </c>
      <c r="R5" s="5">
        <v>100</v>
      </c>
      <c r="S5" s="32">
        <v>100</v>
      </c>
      <c r="T5" s="31">
        <v>40</v>
      </c>
      <c r="U5" s="5">
        <v>40</v>
      </c>
      <c r="V5" s="5">
        <v>0</v>
      </c>
      <c r="W5" s="5">
        <v>0</v>
      </c>
      <c r="X5" s="5">
        <v>100</v>
      </c>
      <c r="Y5" s="5">
        <v>100</v>
      </c>
      <c r="Z5" s="32">
        <v>100</v>
      </c>
      <c r="AA5" s="31">
        <v>100</v>
      </c>
      <c r="AB5" s="5">
        <v>100</v>
      </c>
      <c r="AC5" s="5">
        <v>100</v>
      </c>
      <c r="AD5" s="5">
        <v>100</v>
      </c>
      <c r="AE5" s="5">
        <v>100</v>
      </c>
      <c r="AF5" s="32">
        <v>100</v>
      </c>
      <c r="AG5" s="31">
        <v>0</v>
      </c>
      <c r="AH5" s="33">
        <v>100</v>
      </c>
      <c r="AI5" s="26"/>
      <c r="AL5" s="50" t="s">
        <v>35</v>
      </c>
    </row>
    <row r="6" spans="1:38" x14ac:dyDescent="0.35">
      <c r="A6" s="45" t="s">
        <v>35</v>
      </c>
      <c r="B6" s="29" t="s">
        <v>35</v>
      </c>
      <c r="C6" s="29" t="s">
        <v>35</v>
      </c>
      <c r="D6" s="29" t="s">
        <v>35</v>
      </c>
      <c r="E6" s="29" t="s">
        <v>35</v>
      </c>
      <c r="F6" s="29" t="s">
        <v>35</v>
      </c>
      <c r="G6" s="29" t="s">
        <v>35</v>
      </c>
      <c r="H6" s="43" t="s">
        <v>35</v>
      </c>
      <c r="I6" s="29" t="s">
        <v>35</v>
      </c>
      <c r="J6" s="29" t="s">
        <v>35</v>
      </c>
      <c r="K6" s="29" t="s">
        <v>35</v>
      </c>
      <c r="L6" s="29" t="s">
        <v>35</v>
      </c>
      <c r="M6" s="45" t="s">
        <v>35</v>
      </c>
      <c r="N6" s="29" t="s">
        <v>35</v>
      </c>
      <c r="O6" s="29" t="s">
        <v>35</v>
      </c>
      <c r="P6" s="29" t="s">
        <v>35</v>
      </c>
      <c r="Q6" s="29" t="s">
        <v>35</v>
      </c>
      <c r="R6" s="29" t="s">
        <v>35</v>
      </c>
      <c r="S6" s="30" t="s">
        <v>35</v>
      </c>
      <c r="T6" s="28" t="s">
        <v>35</v>
      </c>
      <c r="U6" s="29" t="s">
        <v>35</v>
      </c>
      <c r="V6" s="29" t="s">
        <v>35</v>
      </c>
      <c r="W6" s="29" t="s">
        <v>35</v>
      </c>
      <c r="X6" s="29" t="s">
        <v>35</v>
      </c>
      <c r="Y6" s="29" t="s">
        <v>35</v>
      </c>
      <c r="Z6" s="30" t="s">
        <v>35</v>
      </c>
      <c r="AA6" s="28" t="s">
        <v>35</v>
      </c>
      <c r="AB6" s="29" t="s">
        <v>35</v>
      </c>
      <c r="AC6" s="29" t="s">
        <v>35</v>
      </c>
      <c r="AD6" s="29" t="s">
        <v>35</v>
      </c>
      <c r="AE6" s="29" t="s">
        <v>35</v>
      </c>
      <c r="AF6" s="30" t="s">
        <v>35</v>
      </c>
      <c r="AG6" s="28" t="s">
        <v>35</v>
      </c>
      <c r="AH6" s="30" t="s">
        <v>35</v>
      </c>
      <c r="AI6" s="26"/>
      <c r="AL6" s="50" t="s">
        <v>39</v>
      </c>
    </row>
    <row r="7" spans="1:38" x14ac:dyDescent="0.35">
      <c r="A7" s="44">
        <v>0</v>
      </c>
      <c r="B7" s="5">
        <v>100</v>
      </c>
      <c r="C7" s="5">
        <v>0</v>
      </c>
      <c r="D7" s="5">
        <v>0</v>
      </c>
      <c r="E7" s="5">
        <v>40</v>
      </c>
      <c r="F7" s="5">
        <v>100</v>
      </c>
      <c r="G7" s="5">
        <v>0</v>
      </c>
      <c r="H7" s="47">
        <v>0</v>
      </c>
      <c r="I7" s="5">
        <v>0</v>
      </c>
      <c r="J7" s="5">
        <v>0</v>
      </c>
      <c r="K7" s="5">
        <v>0</v>
      </c>
      <c r="L7" s="5">
        <v>0</v>
      </c>
      <c r="M7" s="44">
        <v>20</v>
      </c>
      <c r="N7" s="5">
        <v>0</v>
      </c>
      <c r="O7" s="5">
        <v>0</v>
      </c>
      <c r="P7" s="5">
        <v>0</v>
      </c>
      <c r="Q7" s="5">
        <v>0</v>
      </c>
      <c r="R7" s="5">
        <v>0</v>
      </c>
      <c r="S7" s="32">
        <v>0</v>
      </c>
      <c r="T7" s="31">
        <v>0</v>
      </c>
      <c r="U7" s="5">
        <v>0</v>
      </c>
      <c r="V7" s="5">
        <v>100</v>
      </c>
      <c r="W7" s="5">
        <v>100</v>
      </c>
      <c r="X7" s="5">
        <v>0</v>
      </c>
      <c r="Y7" s="5">
        <v>0</v>
      </c>
      <c r="Z7" s="33">
        <v>0</v>
      </c>
      <c r="AA7" s="34">
        <v>0</v>
      </c>
      <c r="AB7" s="35">
        <v>0</v>
      </c>
      <c r="AC7" s="35">
        <v>0</v>
      </c>
      <c r="AD7" s="35">
        <v>0</v>
      </c>
      <c r="AE7" s="35">
        <v>0</v>
      </c>
      <c r="AF7" s="33">
        <v>0</v>
      </c>
      <c r="AG7" s="34">
        <v>100</v>
      </c>
      <c r="AH7" s="33">
        <v>0</v>
      </c>
    </row>
    <row r="8" spans="1:38" ht="15" customHeight="1" x14ac:dyDescent="0.35">
      <c r="J8" s="43" t="s">
        <v>39</v>
      </c>
      <c r="K8" s="29" t="s">
        <v>39</v>
      </c>
      <c r="L8" s="29" t="s">
        <v>39</v>
      </c>
      <c r="M8" s="27"/>
      <c r="N8" s="25"/>
      <c r="O8" s="25"/>
      <c r="P8" s="24"/>
      <c r="Q8" s="29" t="s">
        <v>39</v>
      </c>
      <c r="R8" s="29" t="s">
        <v>39</v>
      </c>
      <c r="S8" s="30" t="s">
        <v>39</v>
      </c>
      <c r="X8" s="29" t="s">
        <v>39</v>
      </c>
      <c r="Y8" s="29" t="s">
        <v>39</v>
      </c>
      <c r="Z8" s="30" t="s">
        <v>39</v>
      </c>
      <c r="AD8" s="29" t="s">
        <v>39</v>
      </c>
      <c r="AE8" s="29" t="s">
        <v>39</v>
      </c>
      <c r="AF8" s="30" t="s">
        <v>39</v>
      </c>
      <c r="AH8" s="30" t="s">
        <v>39</v>
      </c>
    </row>
    <row r="9" spans="1:38" x14ac:dyDescent="0.35">
      <c r="J9" s="47">
        <v>0</v>
      </c>
      <c r="K9" s="5">
        <v>0</v>
      </c>
      <c r="L9" s="5">
        <v>0</v>
      </c>
      <c r="M9" s="27"/>
      <c r="N9" s="24"/>
      <c r="O9" s="25"/>
      <c r="P9" s="24"/>
      <c r="Q9" s="5">
        <v>0</v>
      </c>
      <c r="R9" s="5">
        <v>0</v>
      </c>
      <c r="S9" s="32">
        <v>0</v>
      </c>
      <c r="X9" s="5">
        <v>0</v>
      </c>
      <c r="Y9" s="5">
        <v>0</v>
      </c>
      <c r="Z9" s="32">
        <v>0</v>
      </c>
      <c r="AD9" s="5">
        <v>0</v>
      </c>
      <c r="AE9" s="5">
        <v>0</v>
      </c>
      <c r="AF9" s="32">
        <v>0</v>
      </c>
      <c r="AH9" s="32">
        <v>0</v>
      </c>
    </row>
    <row r="10" spans="1:38" x14ac:dyDescent="0.35">
      <c r="A10" s="222" t="s">
        <v>46</v>
      </c>
      <c r="C10" s="232" t="s">
        <v>170</v>
      </c>
      <c r="D10" s="233"/>
      <c r="E10" s="233"/>
      <c r="F10" s="199"/>
      <c r="M10" s="27"/>
      <c r="N10" s="24"/>
      <c r="O10" s="25"/>
      <c r="P10" s="24"/>
      <c r="AI10" s="65" t="s">
        <v>163</v>
      </c>
      <c r="AJ10" s="65" t="s">
        <v>164</v>
      </c>
      <c r="AK10" s="63"/>
      <c r="AL10" s="66" t="s">
        <v>165</v>
      </c>
    </row>
    <row r="11" spans="1:38" x14ac:dyDescent="0.35">
      <c r="A11" s="222"/>
      <c r="C11" s="232"/>
      <c r="D11" s="233"/>
      <c r="E11" s="233"/>
      <c r="F11" s="199"/>
      <c r="H11" s="66" t="s">
        <v>159</v>
      </c>
      <c r="I11" s="63"/>
      <c r="J11" s="66" t="s">
        <v>160</v>
      </c>
      <c r="K11" s="63"/>
      <c r="L11" s="63"/>
      <c r="M11" s="67" t="s">
        <v>161</v>
      </c>
      <c r="N11" s="24"/>
      <c r="O11" s="25"/>
      <c r="P11" s="24"/>
    </row>
    <row r="12" spans="1:38" x14ac:dyDescent="0.35">
      <c r="A12" s="222"/>
      <c r="C12" s="232"/>
      <c r="D12" s="233"/>
      <c r="E12" s="233"/>
      <c r="F12" s="199"/>
      <c r="M12" s="27"/>
      <c r="N12" s="24"/>
      <c r="O12" s="25"/>
      <c r="P12" s="24"/>
    </row>
    <row r="13" spans="1:38" x14ac:dyDescent="0.35">
      <c r="A13" s="222"/>
      <c r="C13" s="232"/>
      <c r="D13" s="233"/>
      <c r="E13" s="233"/>
      <c r="F13" s="199"/>
      <c r="M13" s="27"/>
      <c r="N13" s="24"/>
      <c r="O13" s="25"/>
      <c r="P13" s="24"/>
    </row>
    <row r="14" spans="1:38" x14ac:dyDescent="0.35">
      <c r="A14" s="222"/>
      <c r="C14" s="232"/>
      <c r="D14" s="233"/>
      <c r="E14" s="233"/>
      <c r="F14" s="199"/>
      <c r="M14" s="27"/>
      <c r="N14" s="24"/>
      <c r="O14" s="25"/>
      <c r="P14" s="24"/>
    </row>
    <row r="15" spans="1:38" x14ac:dyDescent="0.35">
      <c r="A15" s="222"/>
      <c r="C15" s="232"/>
      <c r="D15" s="233"/>
      <c r="E15" s="233"/>
      <c r="F15" s="199"/>
      <c r="M15" s="27"/>
      <c r="N15" s="24"/>
      <c r="O15" s="25"/>
      <c r="P15" s="24"/>
    </row>
    <row r="16" spans="1:38" x14ac:dyDescent="0.35">
      <c r="H16" s="62" t="s">
        <v>162</v>
      </c>
      <c r="P16" s="24"/>
      <c r="AA16" s="62" t="s">
        <v>162</v>
      </c>
      <c r="AB16" s="63"/>
      <c r="AC16" s="63"/>
      <c r="AD16" s="63"/>
      <c r="AE16" s="63"/>
      <c r="AF16" s="64"/>
    </row>
    <row r="17" spans="1:32" ht="45" customHeight="1" x14ac:dyDescent="0.35">
      <c r="A17" s="229" t="s">
        <v>188</v>
      </c>
      <c r="H17" s="234" t="s">
        <v>223</v>
      </c>
      <c r="I17" s="234"/>
      <c r="J17" s="234"/>
      <c r="K17" s="234"/>
      <c r="L17" s="235"/>
      <c r="M17" s="27"/>
      <c r="N17" s="24"/>
      <c r="O17" s="25"/>
      <c r="P17" s="24"/>
      <c r="AA17" s="219" t="s">
        <v>167</v>
      </c>
      <c r="AB17" s="220"/>
      <c r="AC17" s="220"/>
      <c r="AD17" s="220"/>
      <c r="AE17" s="220"/>
      <c r="AF17" s="221"/>
    </row>
    <row r="18" spans="1:32" ht="46.5" customHeight="1" x14ac:dyDescent="0.35">
      <c r="A18" s="230"/>
      <c r="H18" s="234" t="s">
        <v>166</v>
      </c>
      <c r="I18" s="234"/>
      <c r="J18" s="234"/>
      <c r="K18" s="234"/>
      <c r="L18" s="235"/>
      <c r="M18" s="27"/>
      <c r="N18" s="24"/>
      <c r="O18" s="25"/>
      <c r="P18" s="24"/>
      <c r="AA18" s="219" t="s">
        <v>168</v>
      </c>
      <c r="AB18" s="220"/>
      <c r="AC18" s="220"/>
      <c r="AD18" s="220"/>
      <c r="AE18" s="220"/>
      <c r="AF18" s="221"/>
    </row>
    <row r="19" spans="1:32" ht="42.5" customHeight="1" x14ac:dyDescent="0.35">
      <c r="A19" s="231"/>
      <c r="H19" s="234" t="s">
        <v>224</v>
      </c>
      <c r="I19" s="234"/>
      <c r="J19" s="234"/>
      <c r="K19" s="234"/>
      <c r="L19" s="235"/>
      <c r="P19" s="24"/>
      <c r="AA19" s="219" t="s">
        <v>189</v>
      </c>
      <c r="AB19" s="220"/>
      <c r="AC19" s="220"/>
      <c r="AD19" s="220"/>
      <c r="AE19" s="220"/>
      <c r="AF19" s="221"/>
    </row>
    <row r="20" spans="1:32" ht="29" customHeight="1" x14ac:dyDescent="0.35">
      <c r="P20" s="24"/>
    </row>
    <row r="21" spans="1:32" ht="41.5" customHeight="1" x14ac:dyDescent="0.35">
      <c r="P21" s="24"/>
    </row>
    <row r="22" spans="1:32" x14ac:dyDescent="0.35">
      <c r="M22" s="27"/>
      <c r="N22" s="24"/>
      <c r="O22" s="25"/>
      <c r="P22" s="24"/>
    </row>
    <row r="26" spans="1:32" ht="30" customHeight="1" x14ac:dyDescent="0.35"/>
  </sheetData>
  <sheetProtection sheet="1" objects="1" scenarios="1"/>
  <mergeCells count="16">
    <mergeCell ref="AA19:AF19"/>
    <mergeCell ref="AA18:AF18"/>
    <mergeCell ref="A10:A15"/>
    <mergeCell ref="AJ1:AJ2"/>
    <mergeCell ref="A1:L1"/>
    <mergeCell ref="M1:S1"/>
    <mergeCell ref="T1:Z1"/>
    <mergeCell ref="AA1:AF1"/>
    <mergeCell ref="AG1:AH1"/>
    <mergeCell ref="AI1:AI2"/>
    <mergeCell ref="A17:A19"/>
    <mergeCell ref="AA17:AF17"/>
    <mergeCell ref="C10:F15"/>
    <mergeCell ref="H19:L19"/>
    <mergeCell ref="H18:L18"/>
    <mergeCell ref="H17:L17"/>
  </mergeCells>
  <hyperlinks>
    <hyperlink ref="AL10" location="HelpScoring!AA19" display="Note 6" xr:uid="{5D3E4B1A-1A6C-47FE-8E1C-886653947BFA}"/>
    <hyperlink ref="AJ10" location="HelpScoring!AA18" display="Note 5" xr:uid="{BA4815F2-A614-4FDD-B781-5589B5CD6AA3}"/>
    <hyperlink ref="AI10" location="HelpScoring!AA17" display="Note 4" xr:uid="{2E4479FC-D33F-40C5-9562-5973500E9C73}"/>
    <hyperlink ref="H11" location="HelpScoring!H17" display="Note 1" xr:uid="{86063A11-48A6-42EB-BE8A-F722470044FA}"/>
    <hyperlink ref="J11" location="HelpScoring!H18" display="Note 2" xr:uid="{6BC8F2BE-1BAC-4F50-BA18-14F3A8FBB861}"/>
    <hyperlink ref="M11" location="HelpScoring!H19" display="Note 3" xr:uid="{2B3F89FA-6776-4E35-A5C8-B52BC7F5F5AF}"/>
  </hyperlink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02892-FFCD-42D8-A2AA-8091B351CD80}">
  <dimension ref="A1:AM26"/>
  <sheetViews>
    <sheetView topLeftCell="AB1" zoomScale="90" zoomScaleNormal="90" workbookViewId="0">
      <selection activeCell="F17" sqref="F17:Q17"/>
    </sheetView>
  </sheetViews>
  <sheetFormatPr defaultColWidth="8.81640625" defaultRowHeight="14.5" x14ac:dyDescent="0.35"/>
  <cols>
    <col min="1" max="1" width="75.453125" style="22" customWidth="1"/>
    <col min="2" max="2" width="35" customWidth="1"/>
    <col min="3" max="3" width="22.81640625" customWidth="1"/>
    <col min="4" max="4" width="50.1796875" bestFit="1" customWidth="1"/>
    <col min="5" max="5" width="24.453125" bestFit="1" customWidth="1"/>
    <col min="6" max="6" width="16.81640625" bestFit="1" customWidth="1"/>
    <col min="7" max="7" width="24.7265625" bestFit="1" customWidth="1"/>
    <col min="8" max="8" width="20.7265625" bestFit="1" customWidth="1"/>
    <col min="9" max="9" width="19" bestFit="1" customWidth="1"/>
    <col min="10" max="13" width="19" customWidth="1"/>
    <col min="14" max="14" width="14.7265625" customWidth="1"/>
    <col min="15" max="17" width="13.453125" customWidth="1"/>
    <col min="18" max="18" width="20.7265625" style="22" bestFit="1" customWidth="1"/>
    <col min="19" max="19" width="11.7265625" bestFit="1" customWidth="1"/>
    <col min="20" max="20" width="54.453125" bestFit="1" customWidth="1"/>
    <col min="21" max="21" width="85.1796875" bestFit="1" customWidth="1"/>
    <col min="22" max="22" width="14.26953125" customWidth="1"/>
    <col min="23" max="23" width="14.453125" customWidth="1"/>
    <col min="24" max="24" width="13.453125" style="23" customWidth="1"/>
    <col min="25" max="25" width="13.7265625" style="22" bestFit="1" customWidth="1"/>
    <col min="26" max="26" width="35" bestFit="1" customWidth="1"/>
    <col min="27" max="27" width="57.453125" bestFit="1" customWidth="1"/>
    <col min="28" max="28" width="24.453125" bestFit="1" customWidth="1"/>
    <col min="29" max="30" width="14" customWidth="1"/>
    <col min="31" max="33" width="13.453125" customWidth="1"/>
    <col min="34" max="34" width="18.1796875" style="22" customWidth="1"/>
    <col min="35" max="35" width="20.453125" style="23" customWidth="1"/>
    <col min="36" max="36" width="8.81640625" style="21"/>
    <col min="37" max="37" width="10.453125" style="21" bestFit="1" customWidth="1"/>
    <col min="39" max="39" width="10.81640625" bestFit="1" customWidth="1"/>
  </cols>
  <sheetData>
    <row r="1" spans="1:39" s="15" customFormat="1" ht="36" customHeight="1" thickBot="1" x14ac:dyDescent="0.5">
      <c r="A1" s="166" t="s">
        <v>0</v>
      </c>
      <c r="B1" s="167"/>
      <c r="C1" s="167"/>
      <c r="D1" s="167"/>
      <c r="E1" s="167"/>
      <c r="F1" s="167"/>
      <c r="G1" s="167"/>
      <c r="H1" s="167"/>
      <c r="I1" s="167"/>
      <c r="J1" s="167"/>
      <c r="K1" s="167"/>
      <c r="L1" s="167"/>
      <c r="M1" s="167"/>
      <c r="N1" s="167"/>
      <c r="O1" s="167"/>
      <c r="P1" s="168"/>
      <c r="Q1" s="79"/>
      <c r="R1" s="171" t="s">
        <v>6</v>
      </c>
      <c r="S1" s="172"/>
      <c r="T1" s="172"/>
      <c r="U1" s="172"/>
      <c r="V1" s="173"/>
      <c r="W1" s="173"/>
      <c r="X1" s="173"/>
      <c r="Y1" s="166" t="s">
        <v>2</v>
      </c>
      <c r="Z1" s="167"/>
      <c r="AA1" s="167"/>
      <c r="AB1" s="167"/>
      <c r="AC1" s="167"/>
      <c r="AD1" s="167"/>
      <c r="AE1" s="167"/>
      <c r="AF1" s="167"/>
      <c r="AG1" s="168"/>
      <c r="AH1" s="174" t="s">
        <v>5</v>
      </c>
      <c r="AI1" s="175"/>
      <c r="AJ1" s="169" t="s">
        <v>43</v>
      </c>
      <c r="AK1" s="169" t="s">
        <v>44</v>
      </c>
    </row>
    <row r="2" spans="1:39" s="16" customFormat="1" ht="70.5" customHeight="1" thickBot="1" x14ac:dyDescent="0.4">
      <c r="A2" s="82" t="str" cm="1">
        <f t="array" ref="A2">INDEX(ClientOnboardingRiskAssessment!$A:$A,COLUMN(A2)+44)</f>
        <v>Is the client a politically exposed person? (Politically exposed persons, PEPs, are individuals whose prominent position in public life may make them vulnerable to corruption. The definition extends to immediate family members and known close associates).</v>
      </c>
      <c r="B2" s="83" t="str" cm="1">
        <f t="array" ref="B2">INDEX(ClientOnboardingRiskAssessment!$A:$A,COLUMN(B2)+44)</f>
        <v>Do you have full visibility and knowledge of the ultimate beneficial owners’ and/or all directors?</v>
      </c>
      <c r="C2" s="83" t="str" cm="1">
        <f t="array" ref="C2">INDEX(ClientOnboardingRiskAssessment!$A:$A,COLUMN(C2)+44)</f>
        <v>Is the client a high-net worth individual? (Please refer to HMRC’s guidance on thresholds for a wealthy individuals https://www.gov.uk/government/publications/how-hmrc-collects-the-right-tax-from-wealthy-individuals/how-hmrc-collects-the-right-tax-from-wealthy-individuals</v>
      </c>
      <c r="D2" s="83" t="str" cm="1">
        <f t="array" ref="D2">INDEX(ClientOnboardingRiskAssessment!$A:$A,COLUMN(D2)+44)</f>
        <v>Does the client have a complex ownership or control structure? (e.g are there multiple layers of beneficial ownership, use of holding companies, trusts or nominee arrangements, cross-border entities, or any other features that make the structure difficult to understand?)</v>
      </c>
      <c r="E2" s="83" t="str" cm="1">
        <f t="array" ref="E2">INDEX(ClientOnboardingRiskAssessment!$A:$A,COLUMN(E2)+44)</f>
        <v>Have source of wealth and source of funds checks have been carried out? If Yes please provide details under comment, if No, please provide a rationale why not.</v>
      </c>
      <c r="F2" s="83" t="str" cm="1">
        <f t="array" ref="F2">INDEX(ClientOnboardingRiskAssessment!$A:$A,COLUMN(F2)+44)</f>
        <v>Has the client provided proof of identification and proof of address?</v>
      </c>
      <c r="G2" s="83" t="str" cm="1">
        <f t="array" ref="G2">INDEX(ClientOnboardingRiskAssessment!$A:$A,COLUMN(G2)+44)</f>
        <v>Has the client been evasive or uncooperative? (e.g. appeared reluctant to provide ID)</v>
      </c>
      <c r="H2" s="83" t="str" cm="1">
        <f t="array" ref="H2">INDEX(ClientOnboardingRiskAssessment!$A:$A,COLUMN(H2)+44)</f>
        <v>Is the client a public administration, or a publicly owned enterprise?</v>
      </c>
      <c r="I2" s="83" t="str" cm="1">
        <f t="array" ref="I2">INDEX(ClientOnboardingRiskAssessment!$A:$A,COLUMN(I2)+44)</f>
        <v>Is the client/firm securities listed on a regulated market?</v>
      </c>
      <c r="J2" s="83" t="str" cm="1">
        <f t="array" ref="J2">INDEX(ClientOnboardingRiskAssessment!$A:$A,COLUMN(J2)+44)</f>
        <v>Is your client subject to AML regulatory oversight by the Financial Conduct Authority or the Gambling Commission?</v>
      </c>
      <c r="K2" s="83" t="str" cm="1">
        <f t="array" ref="K2">INDEX(ClientOnboardingRiskAssessment!$A:$A,COLUMN(K2)+44)</f>
        <v>Is the client's sector typically associated with cash based activities? (e.g. restaurants, takeaways, retail outlets, nail bars, beauty parlours, newsagents, car washes etc.)</v>
      </c>
      <c r="L2" s="83" t="str" cm="1">
        <f t="array" ref="L2">INDEX(ClientOnboardingRiskAssessment!$A:$A,COLUMN(L2)+44)</f>
        <v>Does the client deal with high value goods? (e.g. jewellers, car dealerships, properties etc.)</v>
      </c>
      <c r="M2" s="83" t="str" cm="1">
        <f t="array" ref="M2">INDEX(ClientOnboardingRiskAssessment!$A:$A,COLUMN(M2)+44)</f>
        <v>Does the client operate in an industry typically considered high-risk of money laundering or terrorist financing? (e.g. money services business, import/export, charities etc.)</v>
      </c>
      <c r="N2" s="83" t="str" cm="1">
        <f t="array" ref="N2">INDEX(ClientOnboardingRiskAssessment!$A:$A,COLUMN(N2)+44)</f>
        <v>Is the client engaged in the trade of dual-use goods or activities that may give rise to proliferation financing risk.</v>
      </c>
      <c r="O2" s="83" t="str" cm="1">
        <f t="array" ref="O2">INDEX(ClientOnboardingRiskAssessment!$A:$A,COLUMN(O2)+44)</f>
        <v>Does open-source intelligence (OSINT) including public records and adverse media searches indicate any involvement by the client, its directors, beneficial owners, or key stakeholders in money laundering, financial crime, or other illegal activities?</v>
      </c>
      <c r="P2" s="83" t="str" cm="1">
        <f t="array" ref="P2">INDEX(ClientOnboardingRiskAssessment!$A:$A,COLUMN(P2)+44)</f>
        <v>&lt;ADDITIONAL CR QUESTION1&gt;</v>
      </c>
      <c r="Q2" s="84" t="str" cm="1">
        <f t="array" ref="Q2">INDEX(ClientOnboardingRiskAssessment!$A:$A,COLUMN(Q2)+44)</f>
        <v>&lt;ADDITIONAL CR QUESTION2&gt;</v>
      </c>
      <c r="R2" s="36" t="str" cm="1">
        <f t="array" ref="R2">INDEX(ClientOnboardingRiskAssessment!$A:$A,COLUMN(R2)+45)</f>
        <v>Is the client/firm based within close proximity of our firm? (e.g. within 10 miles).</v>
      </c>
      <c r="S2" s="37" t="str" cm="1">
        <f t="array" ref="S2">INDEX(ClientOnboardingRiskAssessment!$A:$A,COLUMN(S2)+45)</f>
        <v>Is the client based outside of the UK?</v>
      </c>
      <c r="T2" s="37" t="str" cm="1">
        <f t="array" ref="T2">INDEX(ClientOnboardingRiskAssessment!$A:$A,COLUMN(T2)+45)</f>
        <v xml:space="preserve">Does the client have any association with HMT Sanctioned jurisdictions? (e.g. does the client transact with customers in sanctioned jurisdictions or have operations or trade with jurisdictions subject to sanctions?) </v>
      </c>
      <c r="U2" s="37" t="str" cm="1">
        <f t="array" ref="U2">INDEX(ClientOnboardingRiskAssessment!$A:$A,COLUMN(U2)+45)</f>
        <v>Does the client have any association with any geographical areas that are considered to have weak AML and Terrorist Financing controls? E.g. does the client transact with customers in countries listed on the FATF High-risk and other monitored jurisdictions: https://www.fatf-gafi.org/en/topics/high-risk-and-other-monitored-jurisdictions.html</v>
      </c>
      <c r="V2" s="37" t="str" cm="1">
        <f t="array" ref="V2">INDEX(ClientOnboardingRiskAssessment!$A:$A,COLUMN(V2)+45)</f>
        <v>&lt;ADDITIONAL GR QUESTION1&gt;</v>
      </c>
      <c r="W2" s="37" t="str" cm="1">
        <f t="array" ref="W2">INDEX(ClientOnboardingRiskAssessment!$A:$A,COLUMN(W2)+45)</f>
        <v>&lt;ADDITIONAL GR QUESTION2&gt;</v>
      </c>
      <c r="X2" s="37" t="str" cm="1">
        <f t="array" ref="X2">INDEX(ClientOnboardingRiskAssessment!$A:$A,COLUMN(X2)+45)</f>
        <v>&lt;ADDITIONAL GR QUESTION3&gt;</v>
      </c>
      <c r="Y2" s="36" t="str" cm="1">
        <f t="array" ref="Y2">INDEX(ClientOnboardingRiskAssessment!$A:$A,COLUMN(Y2)+46)</f>
        <v>Will the client be using our client money account?</v>
      </c>
      <c r="Z2" s="37" t="str" cm="1">
        <f t="array" ref="Z2">INDEX(ClientOnboardingRiskAssessment!$A:$A,COLUMN(Z2)+46)</f>
        <v xml:space="preserve">Will we be providing trust or company services for the client? (This includes company formation and use of our address for correspondence). </v>
      </c>
      <c r="AA2" s="37" t="str" cm="1">
        <f t="array" ref="AA2">INDEX(ClientOnboardingRiskAssessment!$A:$A,COLUMN(AA2)+46)</f>
        <v>Is the business relationship between you and the client logical and practicable? (For example is the client’s business within the accountancy firms areas of expertise? Can we adequately understand and monitor the client's activities?)</v>
      </c>
      <c r="AB2" s="37" t="str" cm="1">
        <f t="array" ref="AB2">INDEX(ClientOnboardingRiskAssessment!$A:$A,COLUMN(AB2)+46)</f>
        <v>Is the commercial rationale for the client using our services clear, and has the source of the introduction been verified?</v>
      </c>
      <c r="AC2" s="37" t="str" cm="1">
        <f t="array" ref="AC2">INDEX(ClientOnboardingRiskAssessment!$A:$A,COLUMN(AC2)+46)</f>
        <v>Will we be providing nominee/director/shareholders services?</v>
      </c>
      <c r="AD2" s="37" t="str" cm="1">
        <f t="array" ref="AD2">INDEX(ClientOnboardingRiskAssessment!$A:$A,COLUMN(AD2)+46)</f>
        <v>Will we be providing payroll services to clients employing employees on minimum wage or zero hour contracts who work minimal or irregular working hours?</v>
      </c>
      <c r="AE2" s="37" t="str" cm="1">
        <f t="array" ref="AE2">INDEX(ClientOnboardingRiskAssessment!$A:$A,COLUMN(AE2)+46)</f>
        <v>Will we be providing any other high-risk services identified in the UK National Risk Assessment (NRA) of Money Laundering and Terrorist Financing.</v>
      </c>
      <c r="AF2" s="37" t="str" cm="1">
        <f t="array" ref="AF2">INDEX(ClientOnboardingRiskAssessment!$A:$A,COLUMN(AF2)+46)</f>
        <v>&lt;ADDITIONAL SR QUESTION1&gt;</v>
      </c>
      <c r="AG2" s="38" t="str" cm="1">
        <f t="array" ref="AG2">INDEX(ClientOnboardingRiskAssessment!$A:$A,COLUMN(AG2)+46)</f>
        <v>&lt;ADDITIONAL SR QUESTION2&gt;</v>
      </c>
      <c r="AH2" s="37" t="str" cm="1">
        <f t="array" ref="AH2">INDEX(ClientOnboardingRiskAssessment!$A:$A,COLUMN(AH2)+47)</f>
        <v>Have you met the client face to face? (e.g. in person or via a remote/digital onboarding channel?)</v>
      </c>
      <c r="AI2" s="38" t="str" cm="1">
        <f t="array" ref="AI2">INDEX(ClientOnboardingRiskAssessment!$A:$A,COLUMN(AI2)+47)</f>
        <v>&lt;ADDITIONAL DCR QUESTION1&gt;</v>
      </c>
      <c r="AJ2" s="170"/>
      <c r="AK2" s="170"/>
    </row>
    <row r="3" spans="1:39" s="14" customFormat="1" ht="30.75" customHeight="1" thickBot="1" x14ac:dyDescent="0.4">
      <c r="A3" s="81">
        <f>_xlfn.XLOOKUP(_xlfn.XLOOKUP(A2,ClientOnboardingRiskAssessment!$A:$A,ClientOnboardingRiskAssessment!$P:$P),A4:A8,A5:A9)</f>
        <v>100</v>
      </c>
      <c r="B3" s="81">
        <f>_xlfn.XLOOKUP(_xlfn.XLOOKUP(B2,ClientOnboardingRiskAssessment!$A:$A,ClientOnboardingRiskAssessment!$P:$P),B4:B8,B5:B9)</f>
        <v>0</v>
      </c>
      <c r="C3" s="81">
        <f>_xlfn.XLOOKUP(_xlfn.XLOOKUP(C2,ClientOnboardingRiskAssessment!$A:$A,ClientOnboardingRiskAssessment!$P:$P),C4:C8,C5:C9)</f>
        <v>100</v>
      </c>
      <c r="D3" s="81">
        <f>_xlfn.XLOOKUP(_xlfn.XLOOKUP(D2,ClientOnboardingRiskAssessment!$A:$A,ClientOnboardingRiskAssessment!$P:$P),D4:D8,D5:D9)</f>
        <v>0</v>
      </c>
      <c r="E3" s="81">
        <f>_xlfn.XLOOKUP(_xlfn.XLOOKUP(E2,ClientOnboardingRiskAssessment!$A:$A,ClientOnboardingRiskAssessment!$P:$P),E4:E8,E5:E9)</f>
        <v>0</v>
      </c>
      <c r="F3" s="81">
        <f>_xlfn.XLOOKUP(_xlfn.XLOOKUP(F2,ClientOnboardingRiskAssessment!$A:$A,ClientOnboardingRiskAssessment!$P:$P),F4:F8,F5:F9)</f>
        <v>0</v>
      </c>
      <c r="G3" s="81">
        <f>_xlfn.XLOOKUP(_xlfn.XLOOKUP(G2,ClientOnboardingRiskAssessment!$A:$A,ClientOnboardingRiskAssessment!$P:$P),G4:G8,G5:G9)</f>
        <v>0</v>
      </c>
      <c r="H3" s="81">
        <f>_xlfn.XLOOKUP(_xlfn.XLOOKUP(H2,ClientOnboardingRiskAssessment!$A:$A,ClientOnboardingRiskAssessment!$P:$P),H4:H8,H5:H9)</f>
        <v>0</v>
      </c>
      <c r="I3" s="81">
        <f>_xlfn.XLOOKUP(_xlfn.XLOOKUP(I2,ClientOnboardingRiskAssessment!$A:$A,ClientOnboardingRiskAssessment!$P:$P),I4:I8,I5:I9)</f>
        <v>0</v>
      </c>
      <c r="J3" s="81">
        <f>_xlfn.XLOOKUP(_xlfn.XLOOKUP(J2,ClientOnboardingRiskAssessment!$A:$A,ClientOnboardingRiskAssessment!$P:$P),J4:J8,J5:J9)</f>
        <v>-100</v>
      </c>
      <c r="K3" s="81">
        <f>_xlfn.XLOOKUP(_xlfn.XLOOKUP(K2,ClientOnboardingRiskAssessment!$A:$A,ClientOnboardingRiskAssessment!$P:$P),K4:K8,K5:K9)</f>
        <v>0</v>
      </c>
      <c r="L3" s="81">
        <f>_xlfn.XLOOKUP(_xlfn.XLOOKUP(L2,ClientOnboardingRiskAssessment!$A:$A,ClientOnboardingRiskAssessment!$P:$P),L4:L8,L5:L9)</f>
        <v>100</v>
      </c>
      <c r="M3" s="81">
        <f>_xlfn.XLOOKUP(_xlfn.XLOOKUP(M2,ClientOnboardingRiskAssessment!$A:$A,ClientOnboardingRiskAssessment!$P:$P),M4:M8,M5:M9)</f>
        <v>100</v>
      </c>
      <c r="N3" s="81">
        <f>_xlfn.XLOOKUP(_xlfn.XLOOKUP(N2,ClientOnboardingRiskAssessment!$A:$A,ClientOnboardingRiskAssessment!$P:$P),N4:N8,N5:N9)</f>
        <v>0</v>
      </c>
      <c r="O3" s="81">
        <f>_xlfn.XLOOKUP(_xlfn.XLOOKUP(O2,ClientOnboardingRiskAssessment!$A:$A,ClientOnboardingRiskAssessment!$P:$P),O4:O8,O5:O9)</f>
        <v>0</v>
      </c>
      <c r="P3" s="81">
        <f>_xlfn.XLOOKUP(_xlfn.XLOOKUP(P2,ClientOnboardingRiskAssessment!$A:$A,ClientOnboardingRiskAssessment!$P:$P),P4:P8,P5:P9)</f>
        <v>0</v>
      </c>
      <c r="Q3" s="81">
        <f>_xlfn.XLOOKUP(_xlfn.XLOOKUP(Q2,ClientOnboardingRiskAssessment!$A:$A,ClientOnboardingRiskAssessment!$P:$P),Q4:Q8,Q5:Q9)</f>
        <v>0</v>
      </c>
      <c r="R3" s="17">
        <f>_xlfn.XLOOKUP(_xlfn.XLOOKUP(R2,ClientOnboardingRiskAssessment!$A:$A,ClientOnboardingRiskAssessment!$P:$P),R4:R8,R5:R9)</f>
        <v>20</v>
      </c>
      <c r="S3" s="18">
        <f>_xlfn.XLOOKUP(_xlfn.XLOOKUP(S2,ClientOnboardingRiskAssessment!$A:$A,ClientOnboardingRiskAssessment!$P:$P),S4:S8,S5:S9)</f>
        <v>0</v>
      </c>
      <c r="T3" s="18">
        <f>_xlfn.XLOOKUP(_xlfn.XLOOKUP(T2,ClientOnboardingRiskAssessment!$A:$A,ClientOnboardingRiskAssessment!$P:$P),T4:T8,T5:T9)</f>
        <v>0</v>
      </c>
      <c r="U3" s="18">
        <f>_xlfn.XLOOKUP(_xlfn.XLOOKUP(U2,ClientOnboardingRiskAssessment!$A:$A,ClientOnboardingRiskAssessment!$P:$P),U4:U8,U5:U9)</f>
        <v>0</v>
      </c>
      <c r="V3" s="18">
        <f>_xlfn.XLOOKUP(_xlfn.XLOOKUP(V2,ClientOnboardingRiskAssessment!$A:$A,ClientOnboardingRiskAssessment!$P:$P),V4:V8,V5:V9)</f>
        <v>0</v>
      </c>
      <c r="W3" s="18">
        <f>_xlfn.XLOOKUP(_xlfn.XLOOKUP(W2,ClientOnboardingRiskAssessment!$A:$A,ClientOnboardingRiskAssessment!$P:$P),W4:W8,W5:W9)</f>
        <v>0</v>
      </c>
      <c r="X3" s="18">
        <f>_xlfn.XLOOKUP(_xlfn.XLOOKUP(X2,ClientOnboardingRiskAssessment!$A:$A,ClientOnboardingRiskAssessment!$P:$P),X4:X8,X5:X9)</f>
        <v>0</v>
      </c>
      <c r="Y3" s="86">
        <f>_xlfn.XLOOKUP(_xlfn.XLOOKUP(Y2,ClientOnboardingRiskAssessment!$A:$A,ClientOnboardingRiskAssessment!$P:$P),Y4:Y8,Y5:Y9)</f>
        <v>0</v>
      </c>
      <c r="Z3" s="81">
        <f>_xlfn.XLOOKUP(_xlfn.XLOOKUP(Z2,ClientOnboardingRiskAssessment!$A:$A,ClientOnboardingRiskAssessment!$P:$P),Z4:Z8,Z5:Z9)</f>
        <v>0</v>
      </c>
      <c r="AA3" s="81">
        <f>_xlfn.XLOOKUP(_xlfn.XLOOKUP(AA2,ClientOnboardingRiskAssessment!$A:$A,ClientOnboardingRiskAssessment!$P:$P),AA4:AA8,AA5:AA9)</f>
        <v>0</v>
      </c>
      <c r="AB3" s="81">
        <f>_xlfn.XLOOKUP(_xlfn.XLOOKUP(AB2,ClientOnboardingRiskAssessment!$A:$A,ClientOnboardingRiskAssessment!$P:$P),AB4:AB8,AB5:AB9)</f>
        <v>0</v>
      </c>
      <c r="AC3" s="81">
        <f>_xlfn.XLOOKUP(_xlfn.XLOOKUP(AC2,ClientOnboardingRiskAssessment!$A:$A,ClientOnboardingRiskAssessment!$P:$P),AC4:AC8,AC5:AC9)</f>
        <v>0</v>
      </c>
      <c r="AD3" s="81">
        <f>_xlfn.XLOOKUP(_xlfn.XLOOKUP(AD2,ClientOnboardingRiskAssessment!$A:$A,ClientOnboardingRiskAssessment!$P:$P),AD4:AD8,AD5:AD9)</f>
        <v>0</v>
      </c>
      <c r="AE3" s="81">
        <f>_xlfn.XLOOKUP(_xlfn.XLOOKUP(AE2,ClientOnboardingRiskAssessment!$A:$A,ClientOnboardingRiskAssessment!$P:$P),AE4:AE8,AE5:AE9)</f>
        <v>0</v>
      </c>
      <c r="AF3" s="81">
        <f>_xlfn.XLOOKUP(_xlfn.XLOOKUP(AF2,ClientOnboardingRiskAssessment!$A:$A,ClientOnboardingRiskAssessment!$P:$P),AF4:AF8,AF5:AF9)</f>
        <v>0</v>
      </c>
      <c r="AG3" s="81">
        <f>_xlfn.XLOOKUP(_xlfn.XLOOKUP(AG2,ClientOnboardingRiskAssessment!$A:$A,ClientOnboardingRiskAssessment!$P:$P),AG4:AG8,AG5:AG9)</f>
        <v>0</v>
      </c>
      <c r="AH3" s="18">
        <f>_xlfn.XLOOKUP(_xlfn.XLOOKUP(AH2,ClientOnboardingRiskAssessment!$A:$A,ClientOnboardingRiskAssessment!$P:$P),AH4:AH8,AH5:AH9)</f>
        <v>0</v>
      </c>
      <c r="AI3" s="18">
        <f>_xlfn.XLOOKUP(_xlfn.XLOOKUP(AI2,ClientOnboardingRiskAssessment!$A:$A,ClientOnboardingRiskAssessment!$P:$P),AI4:AI8,AI5:AI9)</f>
        <v>0</v>
      </c>
      <c r="AJ3" s="20">
        <f>SUM(B3:AI3)</f>
        <v>220</v>
      </c>
      <c r="AK3" s="20" t="str">
        <f>IF(AJ3&gt;=85,"High",IF(AJ3&gt;=0,"Medium","Low"))</f>
        <v>High</v>
      </c>
      <c r="AM3" s="40" t="s">
        <v>45</v>
      </c>
    </row>
    <row r="4" spans="1:39" x14ac:dyDescent="0.35">
      <c r="A4" s="29" t="s">
        <v>34</v>
      </c>
      <c r="B4" s="29" t="s">
        <v>34</v>
      </c>
      <c r="C4" s="29" t="s">
        <v>34</v>
      </c>
      <c r="D4" s="29" t="s">
        <v>34</v>
      </c>
      <c r="E4" s="29" t="s">
        <v>34</v>
      </c>
      <c r="F4" s="29" t="s">
        <v>34</v>
      </c>
      <c r="G4" s="29" t="s">
        <v>34</v>
      </c>
      <c r="H4" s="29" t="s">
        <v>34</v>
      </c>
      <c r="I4" s="29" t="s">
        <v>34</v>
      </c>
      <c r="J4" s="29" t="s">
        <v>34</v>
      </c>
      <c r="K4" s="29" t="s">
        <v>34</v>
      </c>
      <c r="L4" s="29" t="s">
        <v>34</v>
      </c>
      <c r="M4" s="29" t="s">
        <v>34</v>
      </c>
      <c r="N4" s="29" t="s">
        <v>34</v>
      </c>
      <c r="O4" s="29" t="s">
        <v>34</v>
      </c>
      <c r="P4" s="29" t="s">
        <v>34</v>
      </c>
      <c r="Q4" s="29" t="s">
        <v>34</v>
      </c>
      <c r="R4" s="28" t="s">
        <v>34</v>
      </c>
      <c r="S4" s="29" t="s">
        <v>34</v>
      </c>
      <c r="T4" s="29" t="s">
        <v>34</v>
      </c>
      <c r="U4" s="29" t="s">
        <v>34</v>
      </c>
      <c r="V4" s="29" t="s">
        <v>34</v>
      </c>
      <c r="W4" s="29" t="s">
        <v>34</v>
      </c>
      <c r="X4" s="30" t="s">
        <v>34</v>
      </c>
      <c r="Y4" s="28" t="s">
        <v>34</v>
      </c>
      <c r="Z4" s="29" t="s">
        <v>34</v>
      </c>
      <c r="AA4" s="29" t="s">
        <v>34</v>
      </c>
      <c r="AB4" s="29" t="s">
        <v>34</v>
      </c>
      <c r="AC4" s="29" t="s">
        <v>34</v>
      </c>
      <c r="AD4" s="29" t="s">
        <v>34</v>
      </c>
      <c r="AE4" s="29" t="s">
        <v>34</v>
      </c>
      <c r="AF4" s="29" t="s">
        <v>34</v>
      </c>
      <c r="AG4" s="30" t="s">
        <v>34</v>
      </c>
      <c r="AH4" s="28" t="s">
        <v>34</v>
      </c>
      <c r="AI4" s="30" t="s">
        <v>34</v>
      </c>
      <c r="AJ4" s="26"/>
      <c r="AM4" s="39" t="s">
        <v>34</v>
      </c>
    </row>
    <row r="5" spans="1:39" x14ac:dyDescent="0.35">
      <c r="A5" s="31">
        <v>100</v>
      </c>
      <c r="B5" s="5">
        <v>0</v>
      </c>
      <c r="C5" s="5">
        <v>100</v>
      </c>
      <c r="D5" s="5">
        <v>100</v>
      </c>
      <c r="E5" s="5">
        <v>0</v>
      </c>
      <c r="F5" s="5">
        <v>0</v>
      </c>
      <c r="G5" s="5">
        <v>100</v>
      </c>
      <c r="H5" s="5">
        <v>-100</v>
      </c>
      <c r="I5" s="5">
        <v>-100</v>
      </c>
      <c r="J5" s="5">
        <v>-100</v>
      </c>
      <c r="K5" s="5">
        <v>100</v>
      </c>
      <c r="L5" s="5">
        <v>100</v>
      </c>
      <c r="M5" s="5">
        <v>100</v>
      </c>
      <c r="N5" s="5">
        <v>100</v>
      </c>
      <c r="O5" s="5">
        <v>100</v>
      </c>
      <c r="P5" s="5">
        <v>100</v>
      </c>
      <c r="Q5" s="5">
        <v>100</v>
      </c>
      <c r="R5" s="31">
        <v>0</v>
      </c>
      <c r="S5" s="5">
        <v>40</v>
      </c>
      <c r="T5" s="5">
        <v>100</v>
      </c>
      <c r="U5" s="5">
        <v>100</v>
      </c>
      <c r="V5" s="5">
        <v>100</v>
      </c>
      <c r="W5" s="5">
        <v>100</v>
      </c>
      <c r="X5" s="32">
        <v>100</v>
      </c>
      <c r="Y5" s="31">
        <v>40</v>
      </c>
      <c r="Z5" s="5">
        <v>40</v>
      </c>
      <c r="AA5" s="5">
        <v>0</v>
      </c>
      <c r="AB5" s="5">
        <v>0</v>
      </c>
      <c r="AC5" s="5">
        <v>100</v>
      </c>
      <c r="AD5" s="5">
        <v>100</v>
      </c>
      <c r="AE5" s="5">
        <v>100</v>
      </c>
      <c r="AF5" s="5">
        <v>100</v>
      </c>
      <c r="AG5" s="32">
        <v>100</v>
      </c>
      <c r="AH5" s="31">
        <v>0</v>
      </c>
      <c r="AI5" s="33">
        <v>100</v>
      </c>
      <c r="AJ5" s="26"/>
      <c r="AM5" s="39" t="s">
        <v>35</v>
      </c>
    </row>
    <row r="6" spans="1:39" x14ac:dyDescent="0.35">
      <c r="A6" s="28" t="s">
        <v>35</v>
      </c>
      <c r="B6" s="29" t="s">
        <v>35</v>
      </c>
      <c r="C6" s="29" t="s">
        <v>35</v>
      </c>
      <c r="D6" s="29" t="s">
        <v>35</v>
      </c>
      <c r="E6" s="29" t="s">
        <v>35</v>
      </c>
      <c r="F6" s="29" t="s">
        <v>35</v>
      </c>
      <c r="G6" s="29" t="s">
        <v>35</v>
      </c>
      <c r="H6" s="29" t="s">
        <v>35</v>
      </c>
      <c r="I6" s="29" t="s">
        <v>35</v>
      </c>
      <c r="J6" s="29" t="s">
        <v>35</v>
      </c>
      <c r="K6" s="29" t="s">
        <v>35</v>
      </c>
      <c r="L6" s="29" t="s">
        <v>35</v>
      </c>
      <c r="M6" s="29" t="s">
        <v>35</v>
      </c>
      <c r="N6" s="29" t="s">
        <v>35</v>
      </c>
      <c r="O6" s="29" t="s">
        <v>35</v>
      </c>
      <c r="P6" s="29" t="s">
        <v>35</v>
      </c>
      <c r="Q6" s="29" t="s">
        <v>35</v>
      </c>
      <c r="R6" s="28" t="s">
        <v>35</v>
      </c>
      <c r="S6" s="29" t="s">
        <v>35</v>
      </c>
      <c r="T6" s="29" t="s">
        <v>35</v>
      </c>
      <c r="U6" s="29" t="s">
        <v>35</v>
      </c>
      <c r="V6" s="29" t="s">
        <v>35</v>
      </c>
      <c r="W6" s="29" t="s">
        <v>35</v>
      </c>
      <c r="X6" s="30" t="s">
        <v>35</v>
      </c>
      <c r="Y6" s="28" t="s">
        <v>35</v>
      </c>
      <c r="Z6" s="29" t="s">
        <v>35</v>
      </c>
      <c r="AA6" s="29" t="s">
        <v>35</v>
      </c>
      <c r="AB6" s="29" t="s">
        <v>35</v>
      </c>
      <c r="AC6" s="29" t="s">
        <v>35</v>
      </c>
      <c r="AD6" s="29" t="s">
        <v>35</v>
      </c>
      <c r="AE6" s="29" t="s">
        <v>35</v>
      </c>
      <c r="AF6" s="29" t="s">
        <v>35</v>
      </c>
      <c r="AG6" s="30" t="s">
        <v>35</v>
      </c>
      <c r="AH6" s="28" t="s">
        <v>35</v>
      </c>
      <c r="AI6" s="30" t="s">
        <v>35</v>
      </c>
      <c r="AJ6" s="26"/>
      <c r="AM6" s="39" t="s">
        <v>39</v>
      </c>
    </row>
    <row r="7" spans="1:39" x14ac:dyDescent="0.35">
      <c r="A7" s="31">
        <v>0</v>
      </c>
      <c r="B7" s="5">
        <v>100</v>
      </c>
      <c r="C7" s="5">
        <v>0</v>
      </c>
      <c r="D7" s="5">
        <v>0</v>
      </c>
      <c r="E7" s="5">
        <v>40</v>
      </c>
      <c r="F7" s="5">
        <v>100</v>
      </c>
      <c r="G7" s="5">
        <v>0</v>
      </c>
      <c r="H7" s="5">
        <v>0</v>
      </c>
      <c r="I7" s="5">
        <v>0</v>
      </c>
      <c r="J7" s="35">
        <v>0</v>
      </c>
      <c r="K7" s="35">
        <v>0</v>
      </c>
      <c r="L7" s="35">
        <v>0</v>
      </c>
      <c r="M7" s="35">
        <v>0</v>
      </c>
      <c r="N7" s="5">
        <v>0</v>
      </c>
      <c r="O7" s="5">
        <v>0</v>
      </c>
      <c r="P7" s="5">
        <v>0</v>
      </c>
      <c r="Q7" s="5">
        <v>0</v>
      </c>
      <c r="R7" s="31">
        <v>20</v>
      </c>
      <c r="S7" s="5">
        <v>0</v>
      </c>
      <c r="T7" s="5">
        <v>0</v>
      </c>
      <c r="U7" s="5">
        <v>0</v>
      </c>
      <c r="V7" s="5">
        <v>0</v>
      </c>
      <c r="W7" s="5">
        <v>0</v>
      </c>
      <c r="X7" s="32">
        <v>0</v>
      </c>
      <c r="Y7" s="31">
        <v>0</v>
      </c>
      <c r="Z7" s="5">
        <v>0</v>
      </c>
      <c r="AA7" s="5">
        <v>40</v>
      </c>
      <c r="AB7" s="5">
        <v>100</v>
      </c>
      <c r="AC7" s="5">
        <v>0</v>
      </c>
      <c r="AD7" s="5">
        <v>0</v>
      </c>
      <c r="AE7" s="5">
        <v>0</v>
      </c>
      <c r="AF7" s="35">
        <v>0</v>
      </c>
      <c r="AG7" s="33">
        <v>0</v>
      </c>
      <c r="AH7" s="34">
        <v>100</v>
      </c>
      <c r="AI7" s="33">
        <v>0</v>
      </c>
    </row>
    <row r="8" spans="1:39" ht="15" customHeight="1" x14ac:dyDescent="0.35">
      <c r="P8" s="29" t="s">
        <v>39</v>
      </c>
      <c r="Q8" s="29" t="s">
        <v>39</v>
      </c>
      <c r="R8" s="27"/>
      <c r="S8" s="25"/>
      <c r="T8" s="25"/>
      <c r="U8" s="24"/>
      <c r="V8" s="29" t="s">
        <v>39</v>
      </c>
      <c r="W8" s="29" t="s">
        <v>39</v>
      </c>
      <c r="X8" s="30" t="s">
        <v>39</v>
      </c>
      <c r="AF8" s="29" t="s">
        <v>39</v>
      </c>
      <c r="AG8" s="30" t="s">
        <v>39</v>
      </c>
      <c r="AI8" s="30" t="s">
        <v>39</v>
      </c>
    </row>
    <row r="9" spans="1:39" x14ac:dyDescent="0.35">
      <c r="P9" s="5">
        <v>0</v>
      </c>
      <c r="Q9" s="5">
        <v>0</v>
      </c>
      <c r="R9" s="27"/>
      <c r="S9" s="24"/>
      <c r="T9" s="25"/>
      <c r="U9" s="24"/>
      <c r="V9" s="5">
        <v>0</v>
      </c>
      <c r="W9" s="5">
        <v>0</v>
      </c>
      <c r="X9" s="32">
        <v>0</v>
      </c>
      <c r="AF9" s="5">
        <v>0</v>
      </c>
      <c r="AG9" s="32">
        <v>0</v>
      </c>
      <c r="AI9" s="32">
        <v>0</v>
      </c>
    </row>
    <row r="10" spans="1:39" x14ac:dyDescent="0.35">
      <c r="R10" s="27"/>
      <c r="S10" s="24"/>
      <c r="T10" s="25"/>
      <c r="U10" s="24"/>
    </row>
    <row r="11" spans="1:39" x14ac:dyDescent="0.35">
      <c r="R11" s="27"/>
      <c r="S11" s="24"/>
      <c r="T11" s="25"/>
      <c r="U11" s="24"/>
    </row>
    <row r="12" spans="1:39" x14ac:dyDescent="0.35">
      <c r="R12" s="27"/>
      <c r="S12" s="24"/>
      <c r="T12" s="25"/>
      <c r="U12" s="24"/>
    </row>
    <row r="13" spans="1:39" x14ac:dyDescent="0.35">
      <c r="A13" s="22" t="s">
        <v>54</v>
      </c>
      <c r="R13" s="27"/>
      <c r="S13" s="24"/>
      <c r="T13" s="25"/>
      <c r="U13" s="24"/>
    </row>
    <row r="14" spans="1:39" x14ac:dyDescent="0.35">
      <c r="R14" s="27"/>
      <c r="S14" s="24"/>
      <c r="T14" s="25"/>
      <c r="U14" s="24"/>
    </row>
    <row r="15" spans="1:39" x14ac:dyDescent="0.35">
      <c r="R15" s="27"/>
      <c r="S15" s="24"/>
      <c r="T15" s="25"/>
      <c r="U15" s="24"/>
    </row>
    <row r="16" spans="1:39" x14ac:dyDescent="0.35">
      <c r="R16" s="27"/>
      <c r="S16" s="24"/>
      <c r="T16" s="25"/>
      <c r="U16" s="24"/>
    </row>
    <row r="17" spans="18:21" x14ac:dyDescent="0.35">
      <c r="R17" s="27"/>
      <c r="S17" s="24"/>
      <c r="T17" s="25"/>
      <c r="U17" s="24"/>
    </row>
    <row r="18" spans="18:21" ht="29.25" customHeight="1" x14ac:dyDescent="0.35">
      <c r="R18" s="27"/>
      <c r="S18" s="24"/>
      <c r="T18" s="25"/>
      <c r="U18" s="24"/>
    </row>
    <row r="19" spans="18:21" ht="39" customHeight="1" x14ac:dyDescent="0.35">
      <c r="R19" s="27"/>
      <c r="S19" s="24"/>
      <c r="T19" s="25"/>
      <c r="U19" s="24"/>
    </row>
    <row r="20" spans="18:21" x14ac:dyDescent="0.35">
      <c r="R20" s="27"/>
      <c r="S20" s="24"/>
      <c r="T20" s="25"/>
      <c r="U20" s="24"/>
    </row>
    <row r="21" spans="18:21" x14ac:dyDescent="0.35">
      <c r="R21" s="27"/>
      <c r="S21" s="24"/>
      <c r="T21" s="25"/>
      <c r="U21" s="24"/>
    </row>
    <row r="22" spans="18:21" x14ac:dyDescent="0.35">
      <c r="R22" s="27"/>
      <c r="S22" s="24"/>
      <c r="T22" s="25"/>
      <c r="U22" s="24"/>
    </row>
    <row r="26" spans="18:21" ht="30" customHeight="1" x14ac:dyDescent="0.35"/>
  </sheetData>
  <mergeCells count="6">
    <mergeCell ref="A1:P1"/>
    <mergeCell ref="AJ1:AJ2"/>
    <mergeCell ref="AK1:AK2"/>
    <mergeCell ref="R1:X1"/>
    <mergeCell ref="AH1:AI1"/>
    <mergeCell ref="Y1:AG1"/>
  </mergeCell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83999-C8EA-4955-9B22-A242FE083ADB}">
  <dimension ref="A1:Q90"/>
  <sheetViews>
    <sheetView topLeftCell="A54" workbookViewId="0">
      <selection activeCell="A73" sqref="A73:O73"/>
    </sheetView>
  </sheetViews>
  <sheetFormatPr defaultColWidth="9.1796875" defaultRowHeight="14.5" x14ac:dyDescent="0.35"/>
  <cols>
    <col min="1" max="1" width="8.81640625" style="3" customWidth="1"/>
    <col min="2" max="2" width="15.453125" style="2" bestFit="1" customWidth="1"/>
    <col min="5" max="9" width="8.81640625" customWidth="1"/>
    <col min="15" max="15" width="11" customWidth="1"/>
    <col min="16" max="16" width="16.26953125" style="5" customWidth="1"/>
    <col min="17" max="17" width="85.81640625" customWidth="1"/>
  </cols>
  <sheetData>
    <row r="1" spans="1:17" ht="19" thickBot="1" x14ac:dyDescent="0.5">
      <c r="A1" s="147" t="s">
        <v>41</v>
      </c>
      <c r="B1" s="148"/>
      <c r="C1" s="149">
        <f>ClientOnboardingRiskAssessment!C1</f>
        <v>0</v>
      </c>
      <c r="D1" s="149"/>
      <c r="E1" s="149"/>
      <c r="F1" s="149"/>
      <c r="G1" s="150"/>
    </row>
    <row r="2" spans="1:17" ht="19" thickBot="1" x14ac:dyDescent="0.5">
      <c r="A2" s="147" t="s">
        <v>42</v>
      </c>
      <c r="B2" s="148"/>
      <c r="C2" s="149">
        <f>ClientOnboardingRiskAssessment!C2</f>
        <v>0</v>
      </c>
      <c r="D2" s="149"/>
      <c r="E2" s="149"/>
      <c r="F2" s="149"/>
      <c r="G2" s="150"/>
    </row>
    <row r="3" spans="1:17" x14ac:dyDescent="0.35">
      <c r="A3" s="151" t="s">
        <v>109</v>
      </c>
      <c r="B3" s="152"/>
      <c r="C3" s="152"/>
      <c r="D3" s="152"/>
      <c r="E3" s="152"/>
      <c r="F3" s="152"/>
      <c r="G3" s="152"/>
      <c r="H3" s="152"/>
      <c r="I3" s="152"/>
      <c r="J3" s="152"/>
      <c r="K3" s="152"/>
      <c r="L3" s="152"/>
      <c r="M3" s="152"/>
      <c r="N3" s="152"/>
      <c r="O3" s="152"/>
      <c r="P3" s="152"/>
      <c r="Q3" s="153"/>
    </row>
    <row r="4" spans="1:17" ht="25.5" customHeight="1" thickBot="1" x14ac:dyDescent="0.4">
      <c r="A4" s="154"/>
      <c r="B4" s="155"/>
      <c r="C4" s="155"/>
      <c r="D4" s="155"/>
      <c r="E4" s="155"/>
      <c r="F4" s="155"/>
      <c r="G4" s="155"/>
      <c r="H4" s="155"/>
      <c r="I4" s="155"/>
      <c r="J4" s="155"/>
      <c r="K4" s="155"/>
      <c r="L4" s="155"/>
      <c r="M4" s="155"/>
      <c r="N4" s="155"/>
      <c r="O4" s="155"/>
      <c r="P4" s="155"/>
      <c r="Q4" s="156"/>
    </row>
    <row r="5" spans="1:17" s="52" customFormat="1" ht="47.25" customHeight="1" thickBot="1" x14ac:dyDescent="0.4">
      <c r="A5" s="107" t="s">
        <v>130</v>
      </c>
      <c r="B5" s="108"/>
      <c r="C5" s="108"/>
      <c r="D5" s="108"/>
      <c r="E5" s="109"/>
      <c r="F5" s="110" t="s">
        <v>78</v>
      </c>
      <c r="G5" s="111"/>
      <c r="H5" s="111"/>
      <c r="I5" s="111"/>
      <c r="J5" s="111"/>
      <c r="K5" s="111"/>
      <c r="L5" s="111"/>
      <c r="M5" s="111"/>
      <c r="N5" s="111"/>
      <c r="O5" s="111"/>
      <c r="P5" s="111"/>
      <c r="Q5" s="112"/>
    </row>
    <row r="6" spans="1:17" ht="41.25" customHeight="1" thickBot="1" x14ac:dyDescent="0.4">
      <c r="A6" s="107" t="s">
        <v>191</v>
      </c>
      <c r="B6" s="108"/>
      <c r="C6" s="108"/>
      <c r="D6" s="108"/>
      <c r="E6" s="109"/>
      <c r="F6" s="110" t="s">
        <v>192</v>
      </c>
      <c r="G6" s="111"/>
      <c r="H6" s="111"/>
      <c r="I6" s="111"/>
      <c r="J6" s="111"/>
      <c r="K6" s="111"/>
      <c r="L6" s="111"/>
      <c r="M6" s="111"/>
      <c r="N6" s="111"/>
      <c r="O6" s="111"/>
      <c r="P6" s="111"/>
      <c r="Q6" s="112"/>
    </row>
    <row r="7" spans="1:17" ht="62.25" customHeight="1" thickBot="1" x14ac:dyDescent="0.4">
      <c r="A7" s="107" t="s">
        <v>115</v>
      </c>
      <c r="B7" s="108"/>
      <c r="C7" s="108"/>
      <c r="D7" s="108"/>
      <c r="E7" s="109"/>
      <c r="F7" s="100"/>
      <c r="G7" s="101"/>
      <c r="H7" s="101"/>
      <c r="I7" s="101"/>
      <c r="J7" s="101"/>
      <c r="K7" s="101"/>
      <c r="L7" s="101"/>
      <c r="M7" s="101"/>
      <c r="N7" s="101"/>
      <c r="O7" s="101"/>
      <c r="P7" s="101"/>
      <c r="Q7" s="102"/>
    </row>
    <row r="8" spans="1:17" ht="43.5" customHeight="1" thickBot="1" x14ac:dyDescent="0.4">
      <c r="A8" s="107" t="s">
        <v>116</v>
      </c>
      <c r="B8" s="108"/>
      <c r="C8" s="108"/>
      <c r="D8" s="108"/>
      <c r="E8" s="109"/>
      <c r="F8" s="100"/>
      <c r="G8" s="101"/>
      <c r="H8" s="101"/>
      <c r="I8" s="101"/>
      <c r="J8" s="101"/>
      <c r="K8" s="101"/>
      <c r="L8" s="101"/>
      <c r="M8" s="101"/>
      <c r="N8" s="101"/>
      <c r="O8" s="101"/>
      <c r="P8" s="101"/>
      <c r="Q8" s="102"/>
    </row>
    <row r="9" spans="1:17" ht="31.5" customHeight="1" thickBot="1" x14ac:dyDescent="0.4">
      <c r="A9" s="107" t="s">
        <v>117</v>
      </c>
      <c r="B9" s="108"/>
      <c r="C9" s="108"/>
      <c r="D9" s="108"/>
      <c r="E9" s="109"/>
      <c r="F9" s="100"/>
      <c r="G9" s="101"/>
      <c r="H9" s="101"/>
      <c r="I9" s="101"/>
      <c r="J9" s="101"/>
      <c r="K9" s="101"/>
      <c r="L9" s="101"/>
      <c r="M9" s="101"/>
      <c r="N9" s="101"/>
      <c r="O9" s="101"/>
      <c r="P9" s="101"/>
      <c r="Q9" s="102"/>
    </row>
    <row r="10" spans="1:17" ht="31.5" customHeight="1" thickBot="1" x14ac:dyDescent="0.4">
      <c r="A10" s="107" t="s">
        <v>118</v>
      </c>
      <c r="B10" s="108"/>
      <c r="C10" s="108"/>
      <c r="D10" s="108"/>
      <c r="E10" s="109"/>
      <c r="F10" s="100"/>
      <c r="G10" s="101"/>
      <c r="H10" s="101"/>
      <c r="I10" s="101"/>
      <c r="J10" s="101"/>
      <c r="K10" s="101"/>
      <c r="L10" s="101"/>
      <c r="M10" s="101"/>
      <c r="N10" s="101"/>
      <c r="O10" s="101"/>
      <c r="P10" s="101"/>
      <c r="Q10" s="102"/>
    </row>
    <row r="11" spans="1:17" ht="50.25" customHeight="1" thickBot="1" x14ac:dyDescent="0.4">
      <c r="A11" s="107" t="s">
        <v>119</v>
      </c>
      <c r="B11" s="108"/>
      <c r="C11" s="108"/>
      <c r="D11" s="108"/>
      <c r="E11" s="109"/>
      <c r="F11" s="100"/>
      <c r="G11" s="101"/>
      <c r="H11" s="101"/>
      <c r="I11" s="101"/>
      <c r="J11" s="101"/>
      <c r="K11" s="101"/>
      <c r="L11" s="101"/>
      <c r="M11" s="101"/>
      <c r="N11" s="101"/>
      <c r="O11" s="101"/>
      <c r="P11" s="101"/>
      <c r="Q11" s="102"/>
    </row>
    <row r="12" spans="1:17" ht="52.5" customHeight="1" thickBot="1" x14ac:dyDescent="0.4">
      <c r="A12" s="107" t="s">
        <v>157</v>
      </c>
      <c r="B12" s="108"/>
      <c r="C12" s="108"/>
      <c r="D12" s="108"/>
      <c r="E12" s="109"/>
      <c r="F12" s="110" t="s">
        <v>138</v>
      </c>
      <c r="G12" s="111"/>
      <c r="H12" s="111"/>
      <c r="I12" s="111"/>
      <c r="J12" s="111"/>
      <c r="K12" s="111"/>
      <c r="L12" s="111"/>
      <c r="M12" s="111"/>
      <c r="N12" s="111"/>
      <c r="O12" s="111"/>
      <c r="P12" s="111"/>
      <c r="Q12" s="112"/>
    </row>
    <row r="13" spans="1:17" ht="71.25" customHeight="1" thickBot="1" x14ac:dyDescent="0.4">
      <c r="A13" s="107" t="s">
        <v>140</v>
      </c>
      <c r="B13" s="108"/>
      <c r="C13" s="108"/>
      <c r="D13" s="108"/>
      <c r="E13" s="109"/>
      <c r="F13" s="110" t="s">
        <v>139</v>
      </c>
      <c r="G13" s="111"/>
      <c r="H13" s="111"/>
      <c r="I13" s="111"/>
      <c r="J13" s="111"/>
      <c r="K13" s="111"/>
      <c r="L13" s="111"/>
      <c r="M13" s="111"/>
      <c r="N13" s="111"/>
      <c r="O13" s="111"/>
      <c r="P13" s="111"/>
      <c r="Q13" s="112"/>
    </row>
    <row r="14" spans="1:17" ht="71.25" customHeight="1" thickBot="1" x14ac:dyDescent="0.4">
      <c r="A14" s="107" t="s">
        <v>141</v>
      </c>
      <c r="B14" s="108"/>
      <c r="C14" s="108"/>
      <c r="D14" s="108"/>
      <c r="E14" s="109"/>
      <c r="F14" s="100"/>
      <c r="G14" s="101"/>
      <c r="H14" s="101"/>
      <c r="I14" s="101"/>
      <c r="J14" s="101"/>
      <c r="K14" s="101"/>
      <c r="L14" s="101"/>
      <c r="M14" s="101"/>
      <c r="N14" s="101"/>
      <c r="O14" s="101"/>
      <c r="P14" s="101"/>
      <c r="Q14" s="102"/>
    </row>
    <row r="15" spans="1:17" ht="72.75" customHeight="1" thickBot="1" x14ac:dyDescent="0.4">
      <c r="A15" s="107" t="s">
        <v>228</v>
      </c>
      <c r="B15" s="108"/>
      <c r="C15" s="108"/>
      <c r="D15" s="108"/>
      <c r="E15" s="109"/>
      <c r="F15" s="110" t="s">
        <v>204</v>
      </c>
      <c r="G15" s="111"/>
      <c r="H15" s="111"/>
      <c r="I15" s="111"/>
      <c r="J15" s="111"/>
      <c r="K15" s="111"/>
      <c r="L15" s="111"/>
      <c r="M15" s="111"/>
      <c r="N15" s="111"/>
      <c r="O15" s="111"/>
      <c r="P15" s="111"/>
      <c r="Q15" s="112"/>
    </row>
    <row r="16" spans="1:17" ht="72.75" customHeight="1" thickBot="1" x14ac:dyDescent="0.4">
      <c r="A16" s="107" t="s">
        <v>56</v>
      </c>
      <c r="B16" s="108"/>
      <c r="C16" s="108"/>
      <c r="D16" s="108"/>
      <c r="E16" s="109"/>
      <c r="F16" s="100"/>
      <c r="G16" s="101"/>
      <c r="H16" s="101"/>
      <c r="I16" s="101"/>
      <c r="J16" s="101"/>
      <c r="K16" s="101"/>
      <c r="L16" s="101"/>
      <c r="M16" s="101"/>
      <c r="N16" s="101"/>
      <c r="O16" s="101"/>
      <c r="P16" s="101"/>
      <c r="Q16" s="102"/>
    </row>
    <row r="17" spans="1:17" ht="31.5" customHeight="1" thickBot="1" x14ac:dyDescent="0.4">
      <c r="A17" s="107" t="s">
        <v>112</v>
      </c>
      <c r="B17" s="108"/>
      <c r="C17" s="108"/>
      <c r="D17" s="108"/>
      <c r="E17" s="109"/>
      <c r="F17" s="100"/>
      <c r="G17" s="101"/>
      <c r="H17" s="101"/>
      <c r="I17" s="101"/>
      <c r="J17" s="101"/>
      <c r="K17" s="101"/>
      <c r="L17" s="101"/>
      <c r="M17" s="101"/>
      <c r="N17" s="101"/>
      <c r="O17" s="101"/>
      <c r="P17" s="101"/>
      <c r="Q17" s="102"/>
    </row>
    <row r="18" spans="1:17" ht="31.5" customHeight="1" thickBot="1" x14ac:dyDescent="0.4">
      <c r="A18" s="107" t="s">
        <v>72</v>
      </c>
      <c r="B18" s="108"/>
      <c r="C18" s="108"/>
      <c r="D18" s="108"/>
      <c r="E18" s="109"/>
      <c r="F18" s="100"/>
      <c r="G18" s="101"/>
      <c r="H18" s="101"/>
      <c r="I18" s="101"/>
      <c r="J18" s="101"/>
      <c r="K18" s="101"/>
      <c r="L18" s="101"/>
      <c r="M18" s="101"/>
      <c r="N18" s="101"/>
      <c r="O18" s="101"/>
      <c r="P18" s="101"/>
      <c r="Q18" s="102"/>
    </row>
    <row r="19" spans="1:17" ht="31.5" customHeight="1" thickBot="1" x14ac:dyDescent="0.4">
      <c r="A19" s="107" t="s">
        <v>103</v>
      </c>
      <c r="B19" s="108"/>
      <c r="C19" s="108"/>
      <c r="D19" s="108"/>
      <c r="E19" s="109"/>
      <c r="F19" s="100"/>
      <c r="G19" s="101"/>
      <c r="H19" s="101"/>
      <c r="I19" s="101"/>
      <c r="J19" s="101"/>
      <c r="K19" s="101"/>
      <c r="L19" s="101"/>
      <c r="M19" s="101"/>
      <c r="N19" s="101"/>
      <c r="O19" s="101"/>
      <c r="P19" s="101"/>
      <c r="Q19" s="102"/>
    </row>
    <row r="20" spans="1:17" ht="28.5" customHeight="1" thickBot="1" x14ac:dyDescent="0.45">
      <c r="A20" s="61" t="s">
        <v>79</v>
      </c>
      <c r="B20" s="56"/>
      <c r="C20" s="56"/>
      <c r="D20" s="56"/>
      <c r="E20" s="57"/>
      <c r="F20" s="58"/>
      <c r="G20" s="59"/>
      <c r="H20" s="59"/>
      <c r="I20" s="59"/>
      <c r="J20" s="59"/>
      <c r="K20" s="59"/>
      <c r="L20" s="59"/>
      <c r="M20" s="59"/>
      <c r="N20" s="59"/>
      <c r="O20" s="59"/>
      <c r="P20" s="59"/>
      <c r="Q20" s="60"/>
    </row>
    <row r="21" spans="1:17" ht="56.25" customHeight="1" thickBot="1" x14ac:dyDescent="0.4">
      <c r="A21" s="88" t="s">
        <v>132</v>
      </c>
      <c r="B21" s="89"/>
      <c r="C21" s="89"/>
      <c r="D21" s="89"/>
      <c r="E21" s="90"/>
      <c r="F21" s="91"/>
      <c r="G21" s="92"/>
      <c r="H21" s="92"/>
      <c r="I21" s="92"/>
      <c r="J21" s="92"/>
      <c r="K21" s="92"/>
      <c r="L21" s="92"/>
      <c r="M21" s="92"/>
      <c r="N21" s="92"/>
      <c r="O21" s="92"/>
      <c r="P21" s="92"/>
      <c r="Q21" s="93"/>
    </row>
    <row r="22" spans="1:17" ht="76.5" customHeight="1" thickBot="1" x14ac:dyDescent="0.4">
      <c r="A22" s="88" t="s">
        <v>104</v>
      </c>
      <c r="B22" s="89"/>
      <c r="C22" s="89"/>
      <c r="D22" s="89"/>
      <c r="E22" s="90"/>
      <c r="F22" s="91"/>
      <c r="G22" s="92"/>
      <c r="H22" s="92"/>
      <c r="I22" s="92"/>
      <c r="J22" s="92"/>
      <c r="K22" s="92"/>
      <c r="L22" s="92"/>
      <c r="M22" s="92"/>
      <c r="N22" s="92"/>
      <c r="O22" s="92"/>
      <c r="P22" s="92"/>
      <c r="Q22" s="93"/>
    </row>
    <row r="23" spans="1:17" ht="50.25" customHeight="1" thickBot="1" x14ac:dyDescent="0.4">
      <c r="A23" s="88" t="s">
        <v>193</v>
      </c>
      <c r="B23" s="89"/>
      <c r="C23" s="89"/>
      <c r="D23" s="89"/>
      <c r="E23" s="90"/>
      <c r="F23" s="177"/>
      <c r="G23" s="178"/>
      <c r="H23" s="178"/>
      <c r="I23" s="178"/>
      <c r="J23" s="178"/>
      <c r="K23" s="178"/>
      <c r="L23" s="178"/>
      <c r="M23" s="178"/>
      <c r="N23" s="178"/>
      <c r="O23" s="178"/>
      <c r="P23" s="178"/>
      <c r="Q23" s="179"/>
    </row>
    <row r="24" spans="1:17" ht="67.5" customHeight="1" thickBot="1" x14ac:dyDescent="0.4">
      <c r="A24" s="88" t="s">
        <v>212</v>
      </c>
      <c r="B24" s="89"/>
      <c r="C24" s="89"/>
      <c r="D24" s="89"/>
      <c r="E24" s="90"/>
      <c r="F24" s="94" t="s">
        <v>105</v>
      </c>
      <c r="G24" s="95"/>
      <c r="H24" s="95"/>
      <c r="I24" s="95"/>
      <c r="J24" s="95"/>
      <c r="K24" s="95"/>
      <c r="L24" s="95"/>
      <c r="M24" s="95"/>
      <c r="N24" s="95"/>
      <c r="O24" s="95"/>
      <c r="P24" s="95"/>
      <c r="Q24" s="96"/>
    </row>
    <row r="25" spans="1:17" s="52" customFormat="1" ht="67.5" customHeight="1" thickBot="1" x14ac:dyDescent="0.4">
      <c r="A25" s="88" t="s">
        <v>194</v>
      </c>
      <c r="B25" s="89"/>
      <c r="C25" s="89"/>
      <c r="D25" s="89"/>
      <c r="E25" s="90"/>
      <c r="F25" s="110" t="s">
        <v>200</v>
      </c>
      <c r="G25" s="111"/>
      <c r="H25" s="111"/>
      <c r="I25" s="111"/>
      <c r="J25" s="111"/>
      <c r="K25" s="111"/>
      <c r="L25" s="111"/>
      <c r="M25" s="111"/>
      <c r="N25" s="111"/>
      <c r="O25" s="111"/>
      <c r="P25" s="111"/>
      <c r="Q25" s="112"/>
    </row>
    <row r="26" spans="1:17" ht="78.5" customHeight="1" thickBot="1" x14ac:dyDescent="0.4">
      <c r="A26" s="88" t="s">
        <v>195</v>
      </c>
      <c r="B26" s="89"/>
      <c r="C26" s="89"/>
      <c r="D26" s="89"/>
      <c r="E26" s="90"/>
      <c r="F26" s="94" t="s">
        <v>120</v>
      </c>
      <c r="G26" s="95"/>
      <c r="H26" s="95"/>
      <c r="I26" s="95"/>
      <c r="J26" s="95"/>
      <c r="K26" s="95"/>
      <c r="L26" s="95"/>
      <c r="M26" s="95"/>
      <c r="N26" s="95"/>
      <c r="O26" s="95"/>
      <c r="P26" s="95"/>
      <c r="Q26" s="96"/>
    </row>
    <row r="27" spans="1:17" ht="55.5" customHeight="1" thickBot="1" x14ac:dyDescent="0.4">
      <c r="A27" s="88" t="s">
        <v>208</v>
      </c>
      <c r="B27" s="89"/>
      <c r="C27" s="89"/>
      <c r="D27" s="89"/>
      <c r="E27" s="90"/>
      <c r="F27" s="94" t="s">
        <v>110</v>
      </c>
      <c r="G27" s="95"/>
      <c r="H27" s="95"/>
      <c r="I27" s="95"/>
      <c r="J27" s="95"/>
      <c r="K27" s="95"/>
      <c r="L27" s="95"/>
      <c r="M27" s="95"/>
      <c r="N27" s="95"/>
      <c r="O27" s="95"/>
      <c r="P27" s="95"/>
      <c r="Q27" s="96"/>
    </row>
    <row r="28" spans="1:17" ht="47.25" customHeight="1" thickBot="1" x14ac:dyDescent="0.4">
      <c r="A28" s="88" t="s">
        <v>209</v>
      </c>
      <c r="B28" s="89"/>
      <c r="C28" s="89"/>
      <c r="D28" s="89"/>
      <c r="E28" s="90"/>
      <c r="F28" s="177"/>
      <c r="G28" s="178"/>
      <c r="H28" s="178"/>
      <c r="I28" s="178"/>
      <c r="J28" s="178"/>
      <c r="K28" s="178"/>
      <c r="L28" s="178"/>
      <c r="M28" s="178"/>
      <c r="N28" s="178"/>
      <c r="O28" s="178"/>
      <c r="P28" s="178"/>
      <c r="Q28" s="179"/>
    </row>
    <row r="29" spans="1:17" ht="30.75" customHeight="1" thickBot="1" x14ac:dyDescent="0.4">
      <c r="A29" s="107" t="s">
        <v>95</v>
      </c>
      <c r="B29" s="108"/>
      <c r="C29" s="108"/>
      <c r="D29" s="108"/>
      <c r="E29" s="109"/>
      <c r="F29" s="110" t="s">
        <v>74</v>
      </c>
      <c r="G29" s="111"/>
      <c r="H29" s="111"/>
      <c r="I29" s="111"/>
      <c r="J29" s="111"/>
      <c r="K29" s="111"/>
      <c r="L29" s="111"/>
      <c r="M29" s="111"/>
      <c r="N29" s="111"/>
      <c r="O29" s="111"/>
      <c r="P29" s="111"/>
      <c r="Q29" s="112"/>
    </row>
    <row r="30" spans="1:17" s="1" customFormat="1" ht="15" customHeight="1" x14ac:dyDescent="0.35">
      <c r="A30" s="151" t="s">
        <v>106</v>
      </c>
      <c r="B30" s="152"/>
      <c r="C30" s="152"/>
      <c r="D30" s="152"/>
      <c r="E30" s="152"/>
      <c r="F30" s="152"/>
      <c r="G30" s="152"/>
      <c r="H30" s="152"/>
      <c r="I30" s="152"/>
      <c r="J30" s="152"/>
      <c r="K30" s="152"/>
      <c r="L30" s="152"/>
      <c r="M30" s="152"/>
      <c r="N30" s="152"/>
      <c r="O30" s="152"/>
      <c r="P30" s="152"/>
      <c r="Q30" s="153"/>
    </row>
    <row r="31" spans="1:17" s="1" customFormat="1" ht="25.5" customHeight="1" thickBot="1" x14ac:dyDescent="0.4">
      <c r="A31" s="154"/>
      <c r="B31" s="155"/>
      <c r="C31" s="155"/>
      <c r="D31" s="155"/>
      <c r="E31" s="155"/>
      <c r="F31" s="155"/>
      <c r="G31" s="155"/>
      <c r="H31" s="155"/>
      <c r="I31" s="155"/>
      <c r="J31" s="155"/>
      <c r="K31" s="155"/>
      <c r="L31" s="155"/>
      <c r="M31" s="155"/>
      <c r="N31" s="155"/>
      <c r="O31" s="155"/>
      <c r="P31" s="155"/>
      <c r="Q31" s="156"/>
    </row>
    <row r="32" spans="1:17" s="12" customFormat="1" ht="60" customHeight="1" thickBot="1" x14ac:dyDescent="0.4">
      <c r="A32" s="107" t="s">
        <v>211</v>
      </c>
      <c r="B32" s="108"/>
      <c r="C32" s="108"/>
      <c r="D32" s="108"/>
      <c r="E32" s="109"/>
      <c r="F32" s="110" t="s">
        <v>63</v>
      </c>
      <c r="G32" s="111"/>
      <c r="H32" s="111"/>
      <c r="I32" s="111"/>
      <c r="J32" s="111"/>
      <c r="K32" s="111"/>
      <c r="L32" s="111"/>
      <c r="M32" s="111"/>
      <c r="N32" s="111"/>
      <c r="O32" s="111"/>
      <c r="P32" s="111"/>
      <c r="Q32" s="112"/>
    </row>
    <row r="33" spans="1:17" ht="72" customHeight="1" thickBot="1" x14ac:dyDescent="0.4">
      <c r="A33" s="107" t="s">
        <v>113</v>
      </c>
      <c r="B33" s="108"/>
      <c r="C33" s="108"/>
      <c r="D33" s="108"/>
      <c r="E33" s="109"/>
      <c r="F33" s="110" t="s">
        <v>135</v>
      </c>
      <c r="G33" s="111"/>
      <c r="H33" s="111"/>
      <c r="I33" s="111"/>
      <c r="J33" s="111"/>
      <c r="K33" s="111"/>
      <c r="L33" s="111"/>
      <c r="M33" s="111"/>
      <c r="N33" s="111"/>
      <c r="O33" s="111"/>
      <c r="P33" s="111"/>
      <c r="Q33" s="112"/>
    </row>
    <row r="34" spans="1:17" ht="64.5" customHeight="1" thickBot="1" x14ac:dyDescent="0.4">
      <c r="A34" s="107" t="s">
        <v>114</v>
      </c>
      <c r="B34" s="108"/>
      <c r="C34" s="108"/>
      <c r="D34" s="108"/>
      <c r="E34" s="109"/>
      <c r="F34" s="110" t="s">
        <v>201</v>
      </c>
      <c r="G34" s="111"/>
      <c r="H34" s="111"/>
      <c r="I34" s="111"/>
      <c r="J34" s="111"/>
      <c r="K34" s="111"/>
      <c r="L34" s="111"/>
      <c r="M34" s="111"/>
      <c r="N34" s="111"/>
      <c r="O34" s="111"/>
      <c r="P34" s="111"/>
      <c r="Q34" s="112"/>
    </row>
    <row r="35" spans="1:17" ht="74.25" customHeight="1" thickBot="1" x14ac:dyDescent="0.4">
      <c r="A35" s="107" t="s">
        <v>210</v>
      </c>
      <c r="B35" s="108"/>
      <c r="C35" s="108"/>
      <c r="D35" s="108"/>
      <c r="E35" s="109"/>
      <c r="F35" s="110" t="s">
        <v>203</v>
      </c>
      <c r="G35" s="111"/>
      <c r="H35" s="111"/>
      <c r="I35" s="111"/>
      <c r="J35" s="111"/>
      <c r="K35" s="111"/>
      <c r="L35" s="111"/>
      <c r="M35" s="111"/>
      <c r="N35" s="111"/>
      <c r="O35" s="111"/>
      <c r="P35" s="111"/>
      <c r="Q35" s="112"/>
    </row>
    <row r="36" spans="1:17" ht="14.5" customHeight="1" thickBot="1" x14ac:dyDescent="0.4">
      <c r="A36" s="107" t="s">
        <v>38</v>
      </c>
      <c r="B36" s="108"/>
      <c r="C36" s="108"/>
      <c r="D36" s="108"/>
      <c r="E36" s="109"/>
      <c r="F36" s="110" t="s">
        <v>74</v>
      </c>
      <c r="G36" s="111"/>
      <c r="H36" s="111"/>
      <c r="I36" s="111"/>
      <c r="J36" s="111"/>
      <c r="K36" s="111"/>
      <c r="L36" s="111"/>
      <c r="M36" s="111"/>
      <c r="N36" s="111"/>
      <c r="O36" s="111"/>
      <c r="P36" s="111"/>
      <c r="Q36" s="112"/>
    </row>
    <row r="37" spans="1:17" ht="14.5" customHeight="1" x14ac:dyDescent="0.35">
      <c r="A37" s="151" t="s">
        <v>107</v>
      </c>
      <c r="B37" s="152"/>
      <c r="C37" s="152"/>
      <c r="D37" s="152"/>
      <c r="E37" s="152"/>
      <c r="F37" s="152"/>
      <c r="G37" s="152"/>
      <c r="H37" s="152"/>
      <c r="I37" s="152"/>
      <c r="J37" s="152"/>
      <c r="K37" s="152"/>
      <c r="L37" s="152"/>
      <c r="M37" s="152"/>
      <c r="N37" s="152"/>
      <c r="O37" s="152"/>
      <c r="P37" s="152"/>
      <c r="Q37" s="153"/>
    </row>
    <row r="38" spans="1:17" ht="14.5" customHeight="1" thickBot="1" x14ac:dyDescent="0.4">
      <c r="A38" s="154"/>
      <c r="B38" s="155"/>
      <c r="C38" s="155"/>
      <c r="D38" s="155"/>
      <c r="E38" s="155"/>
      <c r="F38" s="155"/>
      <c r="G38" s="155"/>
      <c r="H38" s="155"/>
      <c r="I38" s="155"/>
      <c r="J38" s="155"/>
      <c r="K38" s="155"/>
      <c r="L38" s="155"/>
      <c r="M38" s="155"/>
      <c r="N38" s="155"/>
      <c r="O38" s="155"/>
      <c r="P38" s="155"/>
      <c r="Q38" s="156"/>
    </row>
    <row r="39" spans="1:17" s="12" customFormat="1" ht="14.25" customHeight="1" x14ac:dyDescent="0.35">
      <c r="A39" s="180" t="s">
        <v>0</v>
      </c>
      <c r="B39" s="180"/>
      <c r="C39" s="180"/>
      <c r="D39" s="180"/>
      <c r="E39" s="180"/>
      <c r="F39" s="180"/>
      <c r="G39" s="180"/>
      <c r="H39" s="180"/>
      <c r="I39" s="180"/>
      <c r="J39" s="180"/>
      <c r="K39" s="180"/>
      <c r="L39" s="180"/>
      <c r="M39" s="180"/>
      <c r="N39" s="180"/>
      <c r="O39" s="180"/>
      <c r="P39" s="13" t="s">
        <v>36</v>
      </c>
      <c r="Q39" s="13" t="s">
        <v>37</v>
      </c>
    </row>
    <row r="40" spans="1:17" ht="28.5" customHeight="1" x14ac:dyDescent="0.35">
      <c r="A40" s="176" t="s">
        <v>148</v>
      </c>
      <c r="B40" s="176"/>
      <c r="C40" s="176"/>
      <c r="D40" s="176"/>
      <c r="E40" s="176"/>
      <c r="F40" s="176"/>
      <c r="G40" s="176"/>
      <c r="H40" s="176"/>
      <c r="I40" s="176"/>
      <c r="J40" s="176"/>
      <c r="K40" s="176"/>
      <c r="L40" s="176"/>
      <c r="M40" s="176"/>
      <c r="N40" s="176"/>
      <c r="O40" s="176"/>
      <c r="P40" s="4" t="s">
        <v>34</v>
      </c>
      <c r="Q40" s="73"/>
    </row>
    <row r="41" spans="1:17" ht="14.5" customHeight="1" x14ac:dyDescent="0.35">
      <c r="A41" s="176" t="s">
        <v>221</v>
      </c>
      <c r="B41" s="176"/>
      <c r="C41" s="176"/>
      <c r="D41" s="176"/>
      <c r="E41" s="176"/>
      <c r="F41" s="176"/>
      <c r="G41" s="176"/>
      <c r="H41" s="176"/>
      <c r="I41" s="176"/>
      <c r="J41" s="176"/>
      <c r="K41" s="176"/>
      <c r="L41" s="176"/>
      <c r="M41" s="176"/>
      <c r="N41" s="176"/>
      <c r="O41" s="176"/>
      <c r="P41" s="4" t="s">
        <v>35</v>
      </c>
      <c r="Q41" s="73"/>
    </row>
    <row r="42" spans="1:17" ht="51.5" customHeight="1" x14ac:dyDescent="0.35">
      <c r="A42" s="176" t="s">
        <v>230</v>
      </c>
      <c r="B42" s="176"/>
      <c r="C42" s="176"/>
      <c r="D42" s="176"/>
      <c r="E42" s="176"/>
      <c r="F42" s="176"/>
      <c r="G42" s="176"/>
      <c r="H42" s="176"/>
      <c r="I42" s="176"/>
      <c r="J42" s="176"/>
      <c r="K42" s="176"/>
      <c r="L42" s="176"/>
      <c r="M42" s="176"/>
      <c r="N42" s="176"/>
      <c r="O42" s="176"/>
      <c r="P42" s="4" t="s">
        <v>35</v>
      </c>
      <c r="Q42" s="73"/>
    </row>
    <row r="43" spans="1:17" ht="43.5" customHeight="1" x14ac:dyDescent="0.35">
      <c r="A43" s="176" t="s">
        <v>145</v>
      </c>
      <c r="B43" s="176"/>
      <c r="C43" s="176"/>
      <c r="D43" s="176"/>
      <c r="E43" s="176"/>
      <c r="F43" s="176"/>
      <c r="G43" s="176"/>
      <c r="H43" s="176"/>
      <c r="I43" s="176"/>
      <c r="J43" s="176"/>
      <c r="K43" s="176"/>
      <c r="L43" s="176"/>
      <c r="M43" s="176"/>
      <c r="N43" s="176"/>
      <c r="O43" s="176"/>
      <c r="P43" s="4" t="s">
        <v>35</v>
      </c>
      <c r="Q43" s="73"/>
    </row>
    <row r="44" spans="1:17" ht="99.75" customHeight="1" x14ac:dyDescent="0.35">
      <c r="A44" s="176" t="s">
        <v>190</v>
      </c>
      <c r="B44" s="176"/>
      <c r="C44" s="176"/>
      <c r="D44" s="176"/>
      <c r="E44" s="176"/>
      <c r="F44" s="176"/>
      <c r="G44" s="176"/>
      <c r="H44" s="176"/>
      <c r="I44" s="176"/>
      <c r="J44" s="176"/>
      <c r="K44" s="176"/>
      <c r="L44" s="176"/>
      <c r="M44" s="176"/>
      <c r="N44" s="176"/>
      <c r="O44" s="176"/>
      <c r="P44" s="4" t="s">
        <v>35</v>
      </c>
      <c r="Q44" s="75" t="s">
        <v>93</v>
      </c>
    </row>
    <row r="45" spans="1:17" ht="14.5" customHeight="1" x14ac:dyDescent="0.35">
      <c r="A45" s="176" t="s">
        <v>147</v>
      </c>
      <c r="B45" s="176"/>
      <c r="C45" s="176"/>
      <c r="D45" s="176"/>
      <c r="E45" s="176"/>
      <c r="F45" s="176"/>
      <c r="G45" s="176"/>
      <c r="H45" s="176"/>
      <c r="I45" s="176"/>
      <c r="J45" s="176"/>
      <c r="K45" s="176"/>
      <c r="L45" s="176"/>
      <c r="M45" s="176"/>
      <c r="N45" s="176"/>
      <c r="O45" s="176"/>
      <c r="P45" s="4" t="s">
        <v>34</v>
      </c>
      <c r="Q45" s="73"/>
    </row>
    <row r="46" spans="1:17" ht="14.5" customHeight="1" x14ac:dyDescent="0.35">
      <c r="A46" s="176" t="s">
        <v>144</v>
      </c>
      <c r="B46" s="176"/>
      <c r="C46" s="176"/>
      <c r="D46" s="176"/>
      <c r="E46" s="176"/>
      <c r="F46" s="176"/>
      <c r="G46" s="176"/>
      <c r="H46" s="176"/>
      <c r="I46" s="176"/>
      <c r="J46" s="176"/>
      <c r="K46" s="176"/>
      <c r="L46" s="176"/>
      <c r="M46" s="176"/>
      <c r="N46" s="176"/>
      <c r="O46" s="176"/>
      <c r="P46" s="4" t="s">
        <v>35</v>
      </c>
      <c r="Q46" s="73"/>
    </row>
    <row r="47" spans="1:17" ht="14.5" customHeight="1" x14ac:dyDescent="0.35">
      <c r="A47" s="176" t="s">
        <v>17</v>
      </c>
      <c r="B47" s="176"/>
      <c r="C47" s="176"/>
      <c r="D47" s="176"/>
      <c r="E47" s="176"/>
      <c r="F47" s="176"/>
      <c r="G47" s="176"/>
      <c r="H47" s="176"/>
      <c r="I47" s="176"/>
      <c r="J47" s="176"/>
      <c r="K47" s="176"/>
      <c r="L47" s="176"/>
      <c r="M47" s="176"/>
      <c r="N47" s="176"/>
      <c r="O47" s="176"/>
      <c r="P47" s="4" t="s">
        <v>35</v>
      </c>
      <c r="Q47" s="73"/>
    </row>
    <row r="48" spans="1:17" ht="14.5" customHeight="1" x14ac:dyDescent="0.35">
      <c r="A48" s="176" t="s">
        <v>149</v>
      </c>
      <c r="B48" s="176"/>
      <c r="C48" s="176"/>
      <c r="D48" s="176"/>
      <c r="E48" s="176"/>
      <c r="F48" s="176"/>
      <c r="G48" s="176"/>
      <c r="H48" s="176"/>
      <c r="I48" s="176"/>
      <c r="J48" s="176"/>
      <c r="K48" s="176"/>
      <c r="L48" s="176"/>
      <c r="M48" s="176"/>
      <c r="N48" s="176"/>
      <c r="O48" s="176"/>
      <c r="P48" s="4" t="s">
        <v>34</v>
      </c>
      <c r="Q48" s="75" t="s">
        <v>219</v>
      </c>
    </row>
    <row r="49" spans="1:17" ht="14.5" customHeight="1" x14ac:dyDescent="0.35">
      <c r="A49" s="115" t="s">
        <v>218</v>
      </c>
      <c r="B49" s="98"/>
      <c r="C49" s="98"/>
      <c r="D49" s="98"/>
      <c r="E49" s="98"/>
      <c r="F49" s="98"/>
      <c r="G49" s="98"/>
      <c r="H49" s="98"/>
      <c r="I49" s="98"/>
      <c r="J49" s="98"/>
      <c r="K49" s="98"/>
      <c r="L49" s="98"/>
      <c r="M49" s="98"/>
      <c r="N49" s="98"/>
      <c r="O49" s="99"/>
      <c r="P49" s="4" t="s">
        <v>35</v>
      </c>
      <c r="Q49" s="75" t="s">
        <v>220</v>
      </c>
    </row>
    <row r="50" spans="1:17" ht="25.5" customHeight="1" x14ac:dyDescent="0.35">
      <c r="A50" s="176" t="s">
        <v>88</v>
      </c>
      <c r="B50" s="176"/>
      <c r="C50" s="176"/>
      <c r="D50" s="176"/>
      <c r="E50" s="176"/>
      <c r="F50" s="176"/>
      <c r="G50" s="176"/>
      <c r="H50" s="176"/>
      <c r="I50" s="176"/>
      <c r="J50" s="176"/>
      <c r="K50" s="176"/>
      <c r="L50" s="176"/>
      <c r="M50" s="176"/>
      <c r="N50" s="176"/>
      <c r="O50" s="176"/>
      <c r="P50" s="4" t="s">
        <v>34</v>
      </c>
      <c r="Q50" s="73"/>
    </row>
    <row r="51" spans="1:17" ht="14.5" customHeight="1" x14ac:dyDescent="0.35">
      <c r="A51" s="176" t="s">
        <v>21</v>
      </c>
      <c r="B51" s="176"/>
      <c r="C51" s="176"/>
      <c r="D51" s="176"/>
      <c r="E51" s="176"/>
      <c r="F51" s="176"/>
      <c r="G51" s="176"/>
      <c r="H51" s="176"/>
      <c r="I51" s="176"/>
      <c r="J51" s="176"/>
      <c r="K51" s="176"/>
      <c r="L51" s="176"/>
      <c r="M51" s="176"/>
      <c r="N51" s="176"/>
      <c r="O51" s="176"/>
      <c r="P51" s="4" t="s">
        <v>35</v>
      </c>
      <c r="Q51" s="73"/>
    </row>
    <row r="52" spans="1:17" ht="20.5" customHeight="1" x14ac:dyDescent="0.35">
      <c r="A52" s="176" t="s">
        <v>20</v>
      </c>
      <c r="B52" s="176"/>
      <c r="C52" s="176"/>
      <c r="D52" s="176"/>
      <c r="E52" s="176"/>
      <c r="F52" s="176"/>
      <c r="G52" s="176"/>
      <c r="H52" s="176"/>
      <c r="I52" s="176"/>
      <c r="J52" s="176"/>
      <c r="K52" s="176"/>
      <c r="L52" s="176"/>
      <c r="M52" s="176"/>
      <c r="N52" s="176"/>
      <c r="O52" s="176"/>
      <c r="P52" s="4" t="s">
        <v>35</v>
      </c>
      <c r="Q52" s="73"/>
    </row>
    <row r="53" spans="1:17" ht="14.5" customHeight="1" x14ac:dyDescent="0.35">
      <c r="A53" s="176" t="s">
        <v>86</v>
      </c>
      <c r="B53" s="176"/>
      <c r="C53" s="176"/>
      <c r="D53" s="176"/>
      <c r="E53" s="176"/>
      <c r="F53" s="176"/>
      <c r="G53" s="176"/>
      <c r="H53" s="176"/>
      <c r="I53" s="176"/>
      <c r="J53" s="176"/>
      <c r="K53" s="176"/>
      <c r="L53" s="176"/>
      <c r="M53" s="176"/>
      <c r="N53" s="176"/>
      <c r="O53" s="176"/>
      <c r="P53" s="4" t="s">
        <v>35</v>
      </c>
      <c r="Q53" s="73"/>
    </row>
    <row r="54" spans="1:17" s="10" customFormat="1" ht="14.5" customHeight="1" x14ac:dyDescent="0.35">
      <c r="A54" s="176" t="s">
        <v>146</v>
      </c>
      <c r="B54" s="176"/>
      <c r="C54" s="176"/>
      <c r="D54" s="176"/>
      <c r="E54" s="176"/>
      <c r="F54" s="176"/>
      <c r="G54" s="176"/>
      <c r="H54" s="176"/>
      <c r="I54" s="176"/>
      <c r="J54" s="176"/>
      <c r="K54" s="176"/>
      <c r="L54" s="176"/>
      <c r="M54" s="176"/>
      <c r="N54" s="176"/>
      <c r="O54" s="176"/>
      <c r="P54" s="4" t="s">
        <v>34</v>
      </c>
      <c r="Q54" s="74"/>
    </row>
    <row r="55" spans="1:17" s="10" customFormat="1" ht="70.5" customHeight="1" x14ac:dyDescent="0.35">
      <c r="A55" s="129" t="s">
        <v>172</v>
      </c>
      <c r="B55" s="129"/>
      <c r="C55" s="129"/>
      <c r="D55" s="129"/>
      <c r="E55" s="129"/>
      <c r="F55" s="129"/>
      <c r="G55" s="129"/>
      <c r="H55" s="129"/>
      <c r="I55" s="129"/>
      <c r="J55" s="129"/>
      <c r="K55" s="129"/>
      <c r="L55" s="129"/>
      <c r="M55" s="129"/>
      <c r="N55" s="129"/>
      <c r="O55" s="129"/>
      <c r="P55" s="4" t="s">
        <v>34</v>
      </c>
      <c r="Q55" s="87" t="str">
        <f>F34</f>
        <v xml:space="preserve"> If so, summarise the findings and confirm whether any issues identified have been appropriately assessed and escalated where necessary.
You may copy and paste the search string below into your web browser to conduct a targeted search for adverse media and identify any potentially relevant negative news or information: 
"CLIENT/BO/DIRECTOR NAME" AND ("money laundering" OR "Launder*" OR "financial crime*" OR "sanction*" OR "arrest*" OR "jail*" OR "trial*" OR "fraud*" OR "criminal*" OR "crime*" OR "court*" OR "seized" OR "custody" OR "detain*" OR "hearing*" OR "prosecut*" OR "tribunal*" OR "case*" OR "traffick*" OR "scam*" OR "tax evasion" OR "embezzlement" OR "corruption" OR "judgment*" OR "magistrate*" OR "ICIJ" OR "adverse media" OR "bankrupt*" OR "fines" OR "indictment*" OR "investigation*" OR "Brib*" OR "Corrupt*" OR "Forgery" OR "Kickback*" OR "Shell company" OR "Ponzi" OR "Counterfeit*" OR "Investigation*" OR "Sentencing" OR "Tax fraud" OR "Subpoena*" OR "Whistleblower*" OR "Raid*" OR "Liquidation" OR "Receivership")</v>
      </c>
    </row>
    <row r="56" spans="1:17" s="10" customFormat="1" ht="30.5" customHeight="1" x14ac:dyDescent="0.35">
      <c r="A56" s="129" t="s">
        <v>173</v>
      </c>
      <c r="B56" s="129"/>
      <c r="C56" s="129"/>
      <c r="D56" s="129"/>
      <c r="E56" s="129"/>
      <c r="F56" s="129"/>
      <c r="G56" s="129"/>
      <c r="H56" s="129"/>
      <c r="I56" s="129"/>
      <c r="J56" s="129"/>
      <c r="K56" s="129"/>
      <c r="L56" s="129"/>
      <c r="M56" s="129"/>
      <c r="N56" s="129"/>
      <c r="O56" s="129"/>
      <c r="P56" s="4" t="s">
        <v>34</v>
      </c>
      <c r="Q56" s="74"/>
    </row>
    <row r="57" spans="1:17" s="10" customFormat="1" ht="14.5" customHeight="1" x14ac:dyDescent="0.35">
      <c r="A57" s="181" t="s">
        <v>174</v>
      </c>
      <c r="B57" s="181"/>
      <c r="C57" s="181"/>
      <c r="D57" s="181"/>
      <c r="E57" s="181"/>
      <c r="F57" s="181"/>
      <c r="G57" s="181"/>
      <c r="H57" s="181"/>
      <c r="I57" s="181"/>
      <c r="J57" s="181"/>
      <c r="K57" s="181"/>
      <c r="L57" s="181"/>
      <c r="M57" s="181"/>
      <c r="N57" s="181"/>
      <c r="O57" s="181"/>
      <c r="P57" s="4" t="s">
        <v>39</v>
      </c>
      <c r="Q57" s="74"/>
    </row>
    <row r="58" spans="1:17" s="10" customFormat="1" ht="14.5" customHeight="1" x14ac:dyDescent="0.35">
      <c r="A58" s="181" t="s">
        <v>175</v>
      </c>
      <c r="B58" s="181"/>
      <c r="C58" s="181"/>
      <c r="D58" s="181"/>
      <c r="E58" s="181"/>
      <c r="F58" s="181"/>
      <c r="G58" s="181"/>
      <c r="H58" s="181"/>
      <c r="I58" s="181"/>
      <c r="J58" s="181"/>
      <c r="K58" s="181"/>
      <c r="L58" s="181"/>
      <c r="M58" s="181"/>
      <c r="N58" s="181"/>
      <c r="O58" s="181"/>
      <c r="P58" s="4" t="s">
        <v>39</v>
      </c>
      <c r="Q58" s="74"/>
    </row>
    <row r="59" spans="1:17" s="10" customFormat="1" ht="14.5" customHeight="1" x14ac:dyDescent="0.35">
      <c r="A59" s="181" t="s">
        <v>182</v>
      </c>
      <c r="B59" s="181"/>
      <c r="C59" s="181"/>
      <c r="D59" s="181"/>
      <c r="E59" s="181"/>
      <c r="F59" s="181"/>
      <c r="G59" s="181"/>
      <c r="H59" s="181"/>
      <c r="I59" s="181"/>
      <c r="J59" s="181"/>
      <c r="K59" s="181"/>
      <c r="L59" s="181"/>
      <c r="M59" s="181"/>
      <c r="N59" s="181"/>
      <c r="O59" s="181"/>
      <c r="P59" s="4" t="s">
        <v>39</v>
      </c>
      <c r="Q59" s="74"/>
    </row>
    <row r="60" spans="1:17" s="12" customFormat="1" ht="14.25" customHeight="1" x14ac:dyDescent="0.35">
      <c r="A60" s="180" t="s">
        <v>6</v>
      </c>
      <c r="B60" s="180" t="s">
        <v>1</v>
      </c>
      <c r="C60" s="180"/>
      <c r="D60" s="180"/>
      <c r="E60" s="180"/>
      <c r="F60" s="180"/>
      <c r="G60" s="180"/>
      <c r="H60" s="180"/>
      <c r="I60" s="180"/>
      <c r="J60" s="180"/>
      <c r="K60" s="180"/>
      <c r="L60" s="180"/>
      <c r="M60" s="180"/>
      <c r="N60" s="180"/>
      <c r="O60" s="180"/>
      <c r="P60" s="13" t="s">
        <v>36</v>
      </c>
      <c r="Q60" s="11" t="s">
        <v>37</v>
      </c>
    </row>
    <row r="61" spans="1:17" ht="14.5" customHeight="1" x14ac:dyDescent="0.35">
      <c r="A61" s="176" t="s">
        <v>14</v>
      </c>
      <c r="B61" s="176"/>
      <c r="C61" s="176"/>
      <c r="D61" s="176"/>
      <c r="E61" s="176"/>
      <c r="F61" s="176"/>
      <c r="G61" s="176"/>
      <c r="H61" s="176"/>
      <c r="I61" s="176"/>
      <c r="J61" s="176"/>
      <c r="K61" s="176"/>
      <c r="L61" s="176"/>
      <c r="M61" s="176"/>
      <c r="N61" s="176"/>
      <c r="O61" s="176"/>
      <c r="P61" s="4" t="s">
        <v>35</v>
      </c>
      <c r="Q61" s="7"/>
    </row>
    <row r="62" spans="1:17" ht="14.5" customHeight="1" x14ac:dyDescent="0.35">
      <c r="A62" s="183" t="s">
        <v>30</v>
      </c>
      <c r="B62" s="176"/>
      <c r="C62" s="176"/>
      <c r="D62" s="176"/>
      <c r="E62" s="176"/>
      <c r="F62" s="176"/>
      <c r="G62" s="176"/>
      <c r="H62" s="176"/>
      <c r="I62" s="176"/>
      <c r="J62" s="176"/>
      <c r="K62" s="176"/>
      <c r="L62" s="176"/>
      <c r="M62" s="176"/>
      <c r="N62" s="176"/>
      <c r="O62" s="176"/>
      <c r="P62" s="4" t="s">
        <v>35</v>
      </c>
      <c r="Q62" s="7"/>
    </row>
    <row r="63" spans="1:17" ht="27" customHeight="1" x14ac:dyDescent="0.35">
      <c r="A63" s="97" t="s">
        <v>150</v>
      </c>
      <c r="B63" s="103"/>
      <c r="C63" s="103"/>
      <c r="D63" s="103"/>
      <c r="E63" s="103"/>
      <c r="F63" s="103"/>
      <c r="G63" s="103"/>
      <c r="H63" s="103"/>
      <c r="I63" s="103"/>
      <c r="J63" s="103"/>
      <c r="K63" s="103"/>
      <c r="L63" s="103"/>
      <c r="M63" s="103"/>
      <c r="N63" s="103"/>
      <c r="O63" s="104"/>
      <c r="P63" s="4" t="s">
        <v>34</v>
      </c>
      <c r="Q63" s="7"/>
    </row>
    <row r="64" spans="1:17" ht="37" customHeight="1" x14ac:dyDescent="0.35">
      <c r="A64" s="176" t="s">
        <v>151</v>
      </c>
      <c r="B64" s="176"/>
      <c r="C64" s="176"/>
      <c r="D64" s="176"/>
      <c r="E64" s="176"/>
      <c r="F64" s="176"/>
      <c r="G64" s="176"/>
      <c r="H64" s="176"/>
      <c r="I64" s="176"/>
      <c r="J64" s="176"/>
      <c r="K64" s="176"/>
      <c r="L64" s="176"/>
      <c r="M64" s="176"/>
      <c r="N64" s="176"/>
      <c r="O64" s="176"/>
      <c r="P64" s="4" t="s">
        <v>34</v>
      </c>
      <c r="Q64" s="7"/>
    </row>
    <row r="65" spans="1:17" x14ac:dyDescent="0.35">
      <c r="A65" s="116" t="s">
        <v>176</v>
      </c>
      <c r="B65" s="117"/>
      <c r="C65" s="117"/>
      <c r="D65" s="117"/>
      <c r="E65" s="117"/>
      <c r="F65" s="117"/>
      <c r="G65" s="117"/>
      <c r="H65" s="117"/>
      <c r="I65" s="117"/>
      <c r="J65" s="117"/>
      <c r="K65" s="117"/>
      <c r="L65" s="117"/>
      <c r="M65" s="117"/>
      <c r="N65" s="117"/>
      <c r="O65" s="118"/>
      <c r="P65" s="4" t="s">
        <v>39</v>
      </c>
      <c r="Q65" s="7"/>
    </row>
    <row r="66" spans="1:17" x14ac:dyDescent="0.35">
      <c r="A66" s="116" t="s">
        <v>177</v>
      </c>
      <c r="B66" s="117"/>
      <c r="C66" s="117"/>
      <c r="D66" s="117"/>
      <c r="E66" s="117"/>
      <c r="F66" s="117"/>
      <c r="G66" s="117"/>
      <c r="H66" s="117"/>
      <c r="I66" s="117"/>
      <c r="J66" s="117"/>
      <c r="K66" s="117"/>
      <c r="L66" s="117"/>
      <c r="M66" s="117"/>
      <c r="N66" s="117"/>
      <c r="O66" s="118"/>
      <c r="P66" s="4" t="s">
        <v>39</v>
      </c>
      <c r="Q66" s="7"/>
    </row>
    <row r="67" spans="1:17" x14ac:dyDescent="0.35">
      <c r="A67" s="181" t="s">
        <v>178</v>
      </c>
      <c r="B67" s="181"/>
      <c r="C67" s="181"/>
      <c r="D67" s="181"/>
      <c r="E67" s="181"/>
      <c r="F67" s="181"/>
      <c r="G67" s="181"/>
      <c r="H67" s="181"/>
      <c r="I67" s="181"/>
      <c r="J67" s="181"/>
      <c r="K67" s="181"/>
      <c r="L67" s="181"/>
      <c r="M67" s="181"/>
      <c r="N67" s="181"/>
      <c r="O67" s="181"/>
      <c r="P67" s="4" t="s">
        <v>39</v>
      </c>
      <c r="Q67" s="7"/>
    </row>
    <row r="68" spans="1:17" s="14" customFormat="1" ht="14.25" customHeight="1" x14ac:dyDescent="0.35">
      <c r="A68" s="182" t="s">
        <v>87</v>
      </c>
      <c r="B68" s="182" t="s">
        <v>1</v>
      </c>
      <c r="C68" s="182"/>
      <c r="D68" s="182"/>
      <c r="E68" s="182"/>
      <c r="F68" s="182"/>
      <c r="G68" s="182"/>
      <c r="H68" s="182"/>
      <c r="I68" s="182"/>
      <c r="J68" s="182"/>
      <c r="K68" s="182"/>
      <c r="L68" s="182"/>
      <c r="M68" s="182"/>
      <c r="N68" s="182"/>
      <c r="O68" s="182"/>
      <c r="P68" s="13" t="s">
        <v>36</v>
      </c>
      <c r="Q68" s="11" t="s">
        <v>37</v>
      </c>
    </row>
    <row r="69" spans="1:17" ht="14.5" customHeight="1" x14ac:dyDescent="0.35">
      <c r="A69" s="176" t="s">
        <v>152</v>
      </c>
      <c r="B69" s="176"/>
      <c r="C69" s="176"/>
      <c r="D69" s="176"/>
      <c r="E69" s="176"/>
      <c r="F69" s="176"/>
      <c r="G69" s="176"/>
      <c r="H69" s="176"/>
      <c r="I69" s="176"/>
      <c r="J69" s="176"/>
      <c r="K69" s="176"/>
      <c r="L69" s="176"/>
      <c r="M69" s="176"/>
      <c r="N69" s="176"/>
      <c r="O69" s="176"/>
      <c r="P69" s="4" t="s">
        <v>35</v>
      </c>
      <c r="Q69" s="7"/>
    </row>
    <row r="70" spans="1:17" ht="14.5" customHeight="1" x14ac:dyDescent="0.35">
      <c r="A70" s="176" t="s">
        <v>153</v>
      </c>
      <c r="B70" s="176"/>
      <c r="C70" s="176"/>
      <c r="D70" s="176"/>
      <c r="E70" s="176"/>
      <c r="F70" s="176"/>
      <c r="G70" s="176"/>
      <c r="H70" s="176"/>
      <c r="I70" s="176"/>
      <c r="J70" s="176"/>
      <c r="K70" s="176"/>
      <c r="L70" s="176"/>
      <c r="M70" s="176"/>
      <c r="N70" s="176"/>
      <c r="O70" s="176"/>
      <c r="P70" s="4" t="s">
        <v>35</v>
      </c>
      <c r="Q70" s="7"/>
    </row>
    <row r="71" spans="1:17" ht="27.75" customHeight="1" x14ac:dyDescent="0.35">
      <c r="A71" s="176" t="s">
        <v>154</v>
      </c>
      <c r="B71" s="176"/>
      <c r="C71" s="176"/>
      <c r="D71" s="176"/>
      <c r="E71" s="176"/>
      <c r="F71" s="176"/>
      <c r="G71" s="176"/>
      <c r="H71" s="176"/>
      <c r="I71" s="176"/>
      <c r="J71" s="176"/>
      <c r="K71" s="176"/>
      <c r="L71" s="176"/>
      <c r="M71" s="176"/>
      <c r="N71" s="176"/>
      <c r="O71" s="176"/>
      <c r="P71" s="4" t="s">
        <v>34</v>
      </c>
      <c r="Q71" s="7"/>
    </row>
    <row r="72" spans="1:17" ht="14.5" customHeight="1" x14ac:dyDescent="0.35">
      <c r="A72" s="115" t="s">
        <v>155</v>
      </c>
      <c r="B72" s="98"/>
      <c r="C72" s="98"/>
      <c r="D72" s="98"/>
      <c r="E72" s="98"/>
      <c r="F72" s="98"/>
      <c r="G72" s="98"/>
      <c r="H72" s="98"/>
      <c r="I72" s="98"/>
      <c r="J72" s="98"/>
      <c r="K72" s="98"/>
      <c r="L72" s="98"/>
      <c r="M72" s="98"/>
      <c r="N72" s="98"/>
      <c r="O72" s="99"/>
      <c r="P72" s="4" t="s">
        <v>35</v>
      </c>
      <c r="Q72" s="7"/>
    </row>
    <row r="73" spans="1:17" ht="24.5" customHeight="1" x14ac:dyDescent="0.35">
      <c r="A73" s="115" t="s">
        <v>246</v>
      </c>
      <c r="B73" s="98"/>
      <c r="C73" s="98"/>
      <c r="D73" s="98"/>
      <c r="E73" s="98"/>
      <c r="F73" s="98"/>
      <c r="G73" s="98"/>
      <c r="H73" s="98"/>
      <c r="I73" s="98"/>
      <c r="J73" s="98"/>
      <c r="K73" s="98"/>
      <c r="L73" s="98"/>
      <c r="M73" s="98"/>
      <c r="N73" s="98"/>
      <c r="O73" s="99"/>
      <c r="P73" s="4" t="s">
        <v>34</v>
      </c>
      <c r="Q73" s="7"/>
    </row>
    <row r="74" spans="1:17" ht="14.5" customHeight="1" x14ac:dyDescent="0.35">
      <c r="A74" s="176" t="s">
        <v>158</v>
      </c>
      <c r="B74" s="176"/>
      <c r="C74" s="176"/>
      <c r="D74" s="176"/>
      <c r="E74" s="176"/>
      <c r="F74" s="176"/>
      <c r="G74" s="176"/>
      <c r="H74" s="176"/>
      <c r="I74" s="176"/>
      <c r="J74" s="176"/>
      <c r="K74" s="176"/>
      <c r="L74" s="176"/>
      <c r="M74" s="176"/>
      <c r="N74" s="176"/>
      <c r="O74" s="176"/>
      <c r="P74" s="4" t="s">
        <v>34</v>
      </c>
      <c r="Q74" s="7"/>
    </row>
    <row r="75" spans="1:17" ht="14.5" customHeight="1" x14ac:dyDescent="0.35">
      <c r="A75" s="181" t="s">
        <v>179</v>
      </c>
      <c r="B75" s="181"/>
      <c r="C75" s="181"/>
      <c r="D75" s="181"/>
      <c r="E75" s="181"/>
      <c r="F75" s="181"/>
      <c r="G75" s="181"/>
      <c r="H75" s="181"/>
      <c r="I75" s="181"/>
      <c r="J75" s="181"/>
      <c r="K75" s="181"/>
      <c r="L75" s="181"/>
      <c r="M75" s="181"/>
      <c r="N75" s="181"/>
      <c r="O75" s="181"/>
      <c r="P75" s="4" t="s">
        <v>39</v>
      </c>
      <c r="Q75" s="7"/>
    </row>
    <row r="76" spans="1:17" ht="14.5" customHeight="1" x14ac:dyDescent="0.35">
      <c r="A76" s="181" t="s">
        <v>180</v>
      </c>
      <c r="B76" s="181"/>
      <c r="C76" s="181"/>
      <c r="D76" s="181"/>
      <c r="E76" s="181"/>
      <c r="F76" s="181"/>
      <c r="G76" s="181"/>
      <c r="H76" s="181"/>
      <c r="I76" s="181"/>
      <c r="J76" s="181"/>
      <c r="K76" s="181"/>
      <c r="L76" s="181"/>
      <c r="M76" s="181"/>
      <c r="N76" s="181"/>
      <c r="O76" s="181"/>
      <c r="P76" s="4" t="s">
        <v>39</v>
      </c>
      <c r="Q76" s="7"/>
    </row>
    <row r="77" spans="1:17" s="14" customFormat="1" ht="14.5" customHeight="1" x14ac:dyDescent="0.35">
      <c r="A77" s="182" t="s">
        <v>5</v>
      </c>
      <c r="B77" s="182" t="s">
        <v>1</v>
      </c>
      <c r="C77" s="182"/>
      <c r="D77" s="182"/>
      <c r="E77" s="182"/>
      <c r="F77" s="182"/>
      <c r="G77" s="182"/>
      <c r="H77" s="182"/>
      <c r="I77" s="182"/>
      <c r="J77" s="182"/>
      <c r="K77" s="182"/>
      <c r="L77" s="182"/>
      <c r="M77" s="182"/>
      <c r="N77" s="182"/>
      <c r="O77" s="182"/>
      <c r="P77" s="13" t="s">
        <v>36</v>
      </c>
      <c r="Q77" s="11" t="s">
        <v>37</v>
      </c>
    </row>
    <row r="78" spans="1:17" ht="14.5" customHeight="1" x14ac:dyDescent="0.35">
      <c r="A78" s="176" t="s">
        <v>226</v>
      </c>
      <c r="B78" s="176"/>
      <c r="C78" s="176"/>
      <c r="D78" s="176"/>
      <c r="E78" s="176"/>
      <c r="F78" s="176"/>
      <c r="G78" s="176"/>
      <c r="H78" s="176"/>
      <c r="I78" s="176"/>
      <c r="J78" s="176"/>
      <c r="K78" s="176"/>
      <c r="L78" s="176"/>
      <c r="M78" s="176"/>
      <c r="N78" s="176"/>
      <c r="O78" s="176"/>
      <c r="P78" s="4" t="s">
        <v>34</v>
      </c>
      <c r="Q78" s="7"/>
    </row>
    <row r="79" spans="1:17" ht="14.5" customHeight="1" x14ac:dyDescent="0.35">
      <c r="A79" s="181" t="s">
        <v>181</v>
      </c>
      <c r="B79" s="181"/>
      <c r="C79" s="181"/>
      <c r="D79" s="181"/>
      <c r="E79" s="181"/>
      <c r="F79" s="181"/>
      <c r="G79" s="181"/>
      <c r="H79" s="181"/>
      <c r="I79" s="181"/>
      <c r="J79" s="181"/>
      <c r="K79" s="181"/>
      <c r="L79" s="181"/>
      <c r="M79" s="181"/>
      <c r="N79" s="181"/>
      <c r="O79" s="181"/>
      <c r="P79" s="4" t="s">
        <v>39</v>
      </c>
      <c r="Q79" s="7"/>
    </row>
    <row r="80" spans="1:17" s="14" customFormat="1" ht="14.5" customHeight="1" x14ac:dyDescent="0.35">
      <c r="A80" s="122" t="s">
        <v>7</v>
      </c>
      <c r="B80" s="123"/>
      <c r="C80" s="123"/>
      <c r="D80" s="123"/>
      <c r="E80" s="123"/>
      <c r="F80" s="123"/>
      <c r="G80" s="123"/>
      <c r="H80" s="123"/>
      <c r="I80" s="123"/>
      <c r="J80" s="123"/>
      <c r="K80" s="123"/>
      <c r="L80" s="123"/>
      <c r="M80" s="123"/>
      <c r="N80" s="123"/>
      <c r="O80" s="123"/>
      <c r="P80" s="123"/>
      <c r="Q80" s="124"/>
    </row>
    <row r="81" spans="1:17" ht="41.25" customHeight="1" x14ac:dyDescent="0.35">
      <c r="A81" s="119" t="s">
        <v>229</v>
      </c>
      <c r="B81" s="120"/>
      <c r="C81" s="120"/>
      <c r="D81" s="120"/>
      <c r="E81" s="120"/>
      <c r="F81" s="120"/>
      <c r="G81" s="120"/>
      <c r="H81" s="120"/>
      <c r="I81" s="120"/>
      <c r="J81" s="120"/>
      <c r="K81" s="120"/>
      <c r="L81" s="120"/>
      <c r="M81" s="120"/>
      <c r="N81" s="120"/>
      <c r="O81" s="120"/>
      <c r="P81" s="120"/>
      <c r="Q81" s="121"/>
    </row>
    <row r="82" spans="1:17" x14ac:dyDescent="0.35">
      <c r="A82" s="138" t="s">
        <v>68</v>
      </c>
      <c r="B82" s="139"/>
      <c r="C82" s="139"/>
      <c r="D82" s="139"/>
      <c r="E82" s="139"/>
      <c r="F82" s="139"/>
      <c r="G82" s="139"/>
      <c r="H82" s="139"/>
      <c r="I82" s="139"/>
      <c r="J82" s="139"/>
      <c r="K82" s="139"/>
      <c r="L82" s="139"/>
      <c r="M82" s="139"/>
      <c r="N82" s="139"/>
      <c r="O82" s="139"/>
      <c r="P82" s="139"/>
      <c r="Q82" s="140"/>
    </row>
    <row r="83" spans="1:17" ht="21" customHeight="1" x14ac:dyDescent="0.35">
      <c r="A83" s="141"/>
      <c r="B83" s="142"/>
      <c r="C83" s="142"/>
      <c r="D83" s="142"/>
      <c r="E83" s="142"/>
      <c r="F83" s="142"/>
      <c r="G83" s="142"/>
      <c r="H83" s="142"/>
      <c r="I83" s="142"/>
      <c r="J83" s="142"/>
      <c r="K83" s="142"/>
      <c r="L83" s="142"/>
      <c r="M83" s="142"/>
      <c r="N83" s="142"/>
      <c r="O83" s="142"/>
      <c r="P83" s="142"/>
      <c r="Q83" s="143"/>
    </row>
    <row r="84" spans="1:17" s="53" customFormat="1" ht="24" customHeight="1" x14ac:dyDescent="0.5">
      <c r="A84" s="114" t="s">
        <v>29</v>
      </c>
      <c r="B84" s="114"/>
      <c r="C84" s="114"/>
      <c r="D84" s="113" t="str">
        <f>'1stScoring'!AM3</f>
        <v>High</v>
      </c>
      <c r="E84" s="113"/>
      <c r="F84" s="163" t="str">
        <f>+IF(D84="High","Please plan and perform appropriate EDD procedures to mitigate the identified risks and provide x-ref to the relevant notes, supporting documentation, and working paper", "")</f>
        <v>Please plan and perform appropriate EDD procedures to mitigate the identified risks and provide x-ref to the relevant notes, supporting documentation, and working paper</v>
      </c>
      <c r="G84" s="164"/>
      <c r="H84" s="164"/>
      <c r="I84" s="164"/>
      <c r="J84" s="164"/>
      <c r="K84" s="164"/>
      <c r="L84" s="164"/>
      <c r="M84" s="164"/>
      <c r="N84" s="164"/>
      <c r="O84" s="164"/>
      <c r="P84" s="165"/>
      <c r="Q84" s="71"/>
    </row>
    <row r="85" spans="1:17" ht="21" x14ac:dyDescent="0.5">
      <c r="A85" s="125" t="s">
        <v>28</v>
      </c>
      <c r="B85" s="135"/>
      <c r="C85" s="136"/>
      <c r="D85" s="137"/>
      <c r="E85" s="137"/>
    </row>
    <row r="86" spans="1:17" ht="102" customHeight="1" x14ac:dyDescent="0.35">
      <c r="A86" s="129" t="s">
        <v>205</v>
      </c>
      <c r="B86" s="129"/>
      <c r="C86" s="130"/>
      <c r="D86" s="130"/>
      <c r="E86" s="130"/>
    </row>
    <row r="87" spans="1:17" ht="21" x14ac:dyDescent="0.5">
      <c r="A87" s="54" t="s">
        <v>69</v>
      </c>
      <c r="B87" s="54"/>
      <c r="C87" s="125"/>
      <c r="D87" s="131"/>
      <c r="E87" s="131"/>
      <c r="F87" s="131"/>
      <c r="G87" s="131"/>
      <c r="H87" s="131"/>
      <c r="I87" s="121"/>
      <c r="J87" s="54" t="s">
        <v>70</v>
      </c>
      <c r="K87" s="105"/>
      <c r="L87" s="106"/>
    </row>
    <row r="88" spans="1:17" ht="21" x14ac:dyDescent="0.5">
      <c r="A88" s="54" t="s">
        <v>26</v>
      </c>
      <c r="B88" s="54"/>
      <c r="C88" s="125"/>
      <c r="D88" s="131"/>
      <c r="E88" s="131"/>
      <c r="F88" s="131"/>
      <c r="G88" s="131"/>
      <c r="H88" s="131"/>
      <c r="I88" s="121"/>
      <c r="J88" s="54" t="s">
        <v>25</v>
      </c>
      <c r="K88" s="105"/>
      <c r="L88" s="106"/>
    </row>
    <row r="89" spans="1:17" ht="21" x14ac:dyDescent="0.5">
      <c r="A89" s="55"/>
      <c r="B89" s="55"/>
      <c r="C89" s="55"/>
      <c r="J89" s="55"/>
      <c r="K89" s="55"/>
    </row>
    <row r="90" spans="1:17" ht="21" x14ac:dyDescent="0.5">
      <c r="A90" s="125" t="s">
        <v>71</v>
      </c>
      <c r="B90" s="126"/>
      <c r="C90" s="127"/>
      <c r="D90" s="105"/>
      <c r="E90" s="128"/>
      <c r="F90" s="70" t="str">
        <f>+IF(D84="High","If High Risk the next review date should typically be within 12-24 months, or more frequently where required by the firm's AML policies and procedures.", "")</f>
        <v>If High Risk the next review date should typically be within 12-24 months, or more frequently where required by the firm's AML policies and procedures.</v>
      </c>
    </row>
  </sheetData>
  <mergeCells count="121">
    <mergeCell ref="A90:C90"/>
    <mergeCell ref="D90:E90"/>
    <mergeCell ref="A16:E16"/>
    <mergeCell ref="F16:Q16"/>
    <mergeCell ref="A79:O79"/>
    <mergeCell ref="A80:Q80"/>
    <mergeCell ref="A81:Q81"/>
    <mergeCell ref="A82:Q83"/>
    <mergeCell ref="A84:C84"/>
    <mergeCell ref="D84:E84"/>
    <mergeCell ref="A85:C85"/>
    <mergeCell ref="D85:E85"/>
    <mergeCell ref="A86:E86"/>
    <mergeCell ref="A37:Q38"/>
    <mergeCell ref="A69:O69"/>
    <mergeCell ref="A70:O70"/>
    <mergeCell ref="A71:O71"/>
    <mergeCell ref="A72:O72"/>
    <mergeCell ref="F34:Q34"/>
    <mergeCell ref="A35:E35"/>
    <mergeCell ref="F35:Q35"/>
    <mergeCell ref="F84:P84"/>
    <mergeCell ref="A34:E34"/>
    <mergeCell ref="C87:I87"/>
    <mergeCell ref="A18:E18"/>
    <mergeCell ref="F18:Q18"/>
    <mergeCell ref="A26:E26"/>
    <mergeCell ref="F26:Q26"/>
    <mergeCell ref="A27:E27"/>
    <mergeCell ref="F27:Q27"/>
    <mergeCell ref="A28:E28"/>
    <mergeCell ref="F28:Q28"/>
    <mergeCell ref="A29:E29"/>
    <mergeCell ref="F29:Q29"/>
    <mergeCell ref="K87:L87"/>
    <mergeCell ref="C88:I88"/>
    <mergeCell ref="K88:L88"/>
    <mergeCell ref="F32:Q32"/>
    <mergeCell ref="A33:E33"/>
    <mergeCell ref="F33:Q33"/>
    <mergeCell ref="A75:O75"/>
    <mergeCell ref="A76:O76"/>
    <mergeCell ref="A77:O77"/>
    <mergeCell ref="A48:O48"/>
    <mergeCell ref="A74:O74"/>
    <mergeCell ref="A49:O49"/>
    <mergeCell ref="A73:O73"/>
    <mergeCell ref="A78:O78"/>
    <mergeCell ref="A41:O41"/>
    <mergeCell ref="A42:O42"/>
    <mergeCell ref="A43:O43"/>
    <mergeCell ref="A44:O44"/>
    <mergeCell ref="A45:O45"/>
    <mergeCell ref="A63:O63"/>
    <mergeCell ref="A64:O64"/>
    <mergeCell ref="A65:O65"/>
    <mergeCell ref="A66:O66"/>
    <mergeCell ref="A67:O67"/>
    <mergeCell ref="A68:O68"/>
    <mergeCell ref="A62:O62"/>
    <mergeCell ref="A47:O47"/>
    <mergeCell ref="A50:O50"/>
    <mergeCell ref="A51:O51"/>
    <mergeCell ref="A52:O52"/>
    <mergeCell ref="A53:O53"/>
    <mergeCell ref="A54:O54"/>
    <mergeCell ref="A55:O55"/>
    <mergeCell ref="A59:O59"/>
    <mergeCell ref="A60:O60"/>
    <mergeCell ref="A61:O61"/>
    <mergeCell ref="A58:O58"/>
    <mergeCell ref="A56:O56"/>
    <mergeCell ref="A57:O57"/>
    <mergeCell ref="A1:B1"/>
    <mergeCell ref="C1:G1"/>
    <mergeCell ref="A2:B2"/>
    <mergeCell ref="C2:G2"/>
    <mergeCell ref="A30:Q31"/>
    <mergeCell ref="A3:Q4"/>
    <mergeCell ref="A5:E5"/>
    <mergeCell ref="F5:Q5"/>
    <mergeCell ref="A6:E6"/>
    <mergeCell ref="F6:Q6"/>
    <mergeCell ref="A9:E9"/>
    <mergeCell ref="F9:Q9"/>
    <mergeCell ref="A10:E10"/>
    <mergeCell ref="F10:Q10"/>
    <mergeCell ref="A11:E11"/>
    <mergeCell ref="F11:Q11"/>
    <mergeCell ref="A7:E7"/>
    <mergeCell ref="F7:Q7"/>
    <mergeCell ref="A8:E8"/>
    <mergeCell ref="F8:Q8"/>
    <mergeCell ref="A14:E14"/>
    <mergeCell ref="F14:Q14"/>
    <mergeCell ref="A15:E15"/>
    <mergeCell ref="F15:Q15"/>
    <mergeCell ref="A36:E36"/>
    <mergeCell ref="F36:Q36"/>
    <mergeCell ref="A46:O46"/>
    <mergeCell ref="A12:E12"/>
    <mergeCell ref="F12:Q12"/>
    <mergeCell ref="A17:E17"/>
    <mergeCell ref="F17:Q17"/>
    <mergeCell ref="A13:E13"/>
    <mergeCell ref="F13:Q13"/>
    <mergeCell ref="A24:E24"/>
    <mergeCell ref="F24:Q24"/>
    <mergeCell ref="A25:E25"/>
    <mergeCell ref="F25:Q25"/>
    <mergeCell ref="A21:E21"/>
    <mergeCell ref="F21:Q21"/>
    <mergeCell ref="A22:E22"/>
    <mergeCell ref="F22:Q22"/>
    <mergeCell ref="A23:E23"/>
    <mergeCell ref="F23:Q23"/>
    <mergeCell ref="A40:O40"/>
    <mergeCell ref="A39:O39"/>
    <mergeCell ref="A19:E19"/>
    <mergeCell ref="F19:Q19"/>
    <mergeCell ref="A32:E32"/>
  </mergeCells>
  <conditionalFormatting sqref="D84:E84">
    <cfRule type="containsText" dxfId="8" priority="1" operator="containsText" text="Low">
      <formula>NOT(ISERROR(SEARCH("Low",D84)))</formula>
    </cfRule>
    <cfRule type="containsText" dxfId="7" priority="2" operator="containsText" text="High">
      <formula>NOT(ISERROR(SEARCH("High",D84)))</formula>
    </cfRule>
    <cfRule type="containsText" dxfId="6" priority="3" operator="containsText" text="Medium">
      <formula>NOT(ISERROR(SEARCH("Medium",D84)))</formula>
    </cfRule>
  </conditionalFormatting>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3">
        <x14:dataValidation type="list" showInputMessage="1" showErrorMessage="1" xr:uid="{0E3E072B-7FEA-4364-932B-B84409F02D6B}">
          <x14:formula1>
            <xm:f>Scoring!$AM$4:$AM$6</xm:f>
          </x14:formula1>
          <xm:sqref>P57:P59 P65:P67</xm:sqref>
        </x14:dataValidation>
        <x14:dataValidation type="list" showInputMessage="1" showErrorMessage="1" xr:uid="{15ABD2A2-127A-4481-AF2A-A0EA9CE17C17}">
          <x14:formula1>
            <xm:f>Scoring!$AM$4:$AM$5</xm:f>
          </x14:formula1>
          <xm:sqref>P61:P64 P40:P56 P69:P74 P78</xm:sqref>
        </x14:dataValidation>
        <x14:dataValidation type="list" allowBlank="1" showInputMessage="1" showErrorMessage="1" xr:uid="{35087B29-E378-4647-A403-0A6D6692C183}">
          <x14:formula1>
            <xm:f>Scoring!$AM$4:$AM$6</xm:f>
          </x14:formula1>
          <xm:sqref>P75:P76 P79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CB416-716E-485F-9A2E-D3AC54DEB9D2}">
  <dimension ref="A1:AO26"/>
  <sheetViews>
    <sheetView topLeftCell="AD2" zoomScale="90" zoomScaleNormal="90" workbookViewId="0">
      <selection activeCell="A13" sqref="A13:O13"/>
    </sheetView>
  </sheetViews>
  <sheetFormatPr defaultColWidth="8.81640625" defaultRowHeight="14.5" x14ac:dyDescent="0.35"/>
  <cols>
    <col min="1" max="1" width="75.453125" style="22" customWidth="1"/>
    <col min="2" max="2" width="35" customWidth="1"/>
    <col min="3" max="3" width="22.81640625" customWidth="1"/>
    <col min="4" max="4" width="50.1796875" bestFit="1" customWidth="1"/>
    <col min="5" max="5" width="24.453125" bestFit="1" customWidth="1"/>
    <col min="6" max="6" width="16.81640625" bestFit="1" customWidth="1"/>
    <col min="7" max="7" width="24.7265625" bestFit="1" customWidth="1"/>
    <col min="8" max="8" width="20.7265625" bestFit="1" customWidth="1"/>
    <col min="9" max="9" width="19" bestFit="1" customWidth="1"/>
    <col min="10" max="13" width="19" customWidth="1"/>
    <col min="14" max="14" width="14.7265625" customWidth="1"/>
    <col min="15" max="15" width="40.1796875" customWidth="1"/>
    <col min="16" max="16" width="32.6328125" customWidth="1"/>
    <col min="17" max="20" width="13.453125" customWidth="1"/>
    <col min="21" max="21" width="20.7265625" style="22" bestFit="1" customWidth="1"/>
    <col min="22" max="22" width="11.7265625" bestFit="1" customWidth="1"/>
    <col min="23" max="23" width="54.453125" bestFit="1" customWidth="1"/>
    <col min="24" max="24" width="85.1796875" bestFit="1" customWidth="1"/>
    <col min="25" max="25" width="14.26953125" customWidth="1"/>
    <col min="26" max="26" width="14.453125" customWidth="1"/>
    <col min="27" max="27" width="13.453125" style="23" customWidth="1"/>
    <col min="28" max="28" width="13.7265625" style="22" bestFit="1" customWidth="1"/>
    <col min="29" max="29" width="35" bestFit="1" customWidth="1"/>
    <col min="30" max="30" width="57.453125" bestFit="1" customWidth="1"/>
    <col min="31" max="31" width="24.453125" bestFit="1" customWidth="1"/>
    <col min="32" max="32" width="21.54296875" customWidth="1"/>
    <col min="33" max="33" width="29.6328125" customWidth="1"/>
    <col min="34" max="34" width="13.453125" customWidth="1"/>
    <col min="35" max="35" width="13.453125" style="23" customWidth="1"/>
    <col min="36" max="36" width="18.1796875" style="22" customWidth="1"/>
    <col min="37" max="37" width="20.453125" style="23" customWidth="1"/>
    <col min="38" max="38" width="8.81640625" style="21"/>
    <col min="39" max="39" width="10.453125" style="21" bestFit="1" customWidth="1"/>
    <col min="41" max="41" width="10.81640625" bestFit="1" customWidth="1"/>
  </cols>
  <sheetData>
    <row r="1" spans="1:41" s="15" customFormat="1" ht="36" customHeight="1" x14ac:dyDescent="0.45">
      <c r="A1" s="166" t="s">
        <v>0</v>
      </c>
      <c r="B1" s="167"/>
      <c r="C1" s="167"/>
      <c r="D1" s="167"/>
      <c r="E1" s="167"/>
      <c r="F1" s="167"/>
      <c r="G1" s="167"/>
      <c r="H1" s="167"/>
      <c r="I1" s="167"/>
      <c r="J1" s="167"/>
      <c r="K1" s="167"/>
      <c r="L1" s="167"/>
      <c r="M1" s="167"/>
      <c r="N1" s="167"/>
      <c r="O1" s="167"/>
      <c r="P1" s="167"/>
      <c r="Q1" s="167"/>
      <c r="R1" s="167"/>
      <c r="S1" s="167"/>
      <c r="T1" s="168"/>
      <c r="U1" s="174" t="s">
        <v>6</v>
      </c>
      <c r="V1" s="172"/>
      <c r="W1" s="172"/>
      <c r="X1" s="172"/>
      <c r="Y1" s="173"/>
      <c r="Z1" s="173"/>
      <c r="AA1" s="184"/>
      <c r="AB1" s="166" t="s">
        <v>2</v>
      </c>
      <c r="AC1" s="167"/>
      <c r="AD1" s="167"/>
      <c r="AE1" s="167"/>
      <c r="AF1" s="167"/>
      <c r="AG1" s="167"/>
      <c r="AH1" s="167"/>
      <c r="AI1" s="168"/>
      <c r="AJ1" s="171" t="s">
        <v>5</v>
      </c>
      <c r="AK1" s="175"/>
      <c r="AL1" s="169" t="s">
        <v>43</v>
      </c>
      <c r="AM1" s="169" t="s">
        <v>44</v>
      </c>
    </row>
    <row r="2" spans="1:41" s="16" customFormat="1" ht="106" customHeight="1" thickBot="1" x14ac:dyDescent="0.4">
      <c r="A2" s="68" t="str" cm="1">
        <f t="array" ref="A2">INDEX('1stReview'!$A:$A,COLUMN(A2)+39)</f>
        <v>Is the client currently a politically exposed person (PEP), or has a change in the clients status since last review introduced this risk? (Assess if the client, their immediate family members, or close associates have newly become Politically Exposed Persons).</v>
      </c>
      <c r="B2" s="80" t="str" cm="1">
        <f t="array" ref="B2">INDEX('1stReview'!$A:$A,COLUMN(B2)+39)</f>
        <v>Have you taken steps to identify all beneficial owners, directors and persons of significant control?</v>
      </c>
      <c r="C2" s="80" t="str" cm="1">
        <f t="array" ref="C2">INDEX('1stReview'!$A:$A,COLUMN(C2)+39)</f>
        <v>Does the client currently qualify as a high-net-worth individual, or has their net worth increased to meet this threshold since the last review? (Please refer to HMRC’s guidance on thresholds for a wealthy individuals https://www.gov.uk/government/publications/how-hmrc-collects-the-right-tax-from-wealthy-individuals/how-hmrc-collects-the-right-tax-from-wealthy-individuals</v>
      </c>
      <c r="D2" s="80" t="str" cm="1">
        <f t="array" ref="D2">INDEX('1stReview'!$A:$A,COLUMN(D2)+39)</f>
        <v>Does the client maintain a complex ownership structure, or have any new layers or entities been introduced that increase its complexity? (e.g are there multiple layers of beneficial ownership, use of holding companies, trusts or nominee arrangements, cross-border entities, or any other features that make the structure difficult to understand?)</v>
      </c>
      <c r="E2" s="80" t="str" cm="1">
        <f t="array" ref="E2">INDEX('1stReview'!$A:$A,COLUMN(E2)+39)</f>
        <v xml:space="preserve">Are source of wealth (SoW) and/or source of funds (SoF) checks outstanding or now required due to:
 - suspicious activity identified since the client was onboarded
 - Additional funds/investments introduced to the business since the client was onboarded
</v>
      </c>
      <c r="F2" s="80" t="str" cm="1">
        <f t="array" ref="F2">INDEX('1stReview'!$A:$A,COLUMN(F2)+39)</f>
        <v>Have all beneficial owners and directors provided proof of identification and proof of address?</v>
      </c>
      <c r="G2" s="80" t="str" cm="1">
        <f t="array" ref="G2">INDEX('1stReview'!$A:$A,COLUMN(G2)+39)</f>
        <v>Have behaviours such as evasiveness and secrecy become apparent since the last review?</v>
      </c>
      <c r="H2" s="80" t="str" cm="1">
        <f t="array" ref="H2">INDEX('1stReview'!$A:$A,COLUMN(H2)+39)</f>
        <v>Is the client a public administration, or a publicly owned enterprise?</v>
      </c>
      <c r="I2" s="80" t="str" cm="1">
        <f t="array" ref="I2">INDEX('1stReview'!$A:$A,COLUMN(I2)+39)</f>
        <v>Have the client's securities currently listed on a regulated market?</v>
      </c>
      <c r="J2" s="80" t="str" cm="1">
        <f t="array" ref="J2">INDEX('1stReview'!$A:$A,COLUMN(J2)+39)</f>
        <v>Is your client subject to AML regulatory oversight by the Financial Conduct Authority or the Gambling Commission?</v>
      </c>
      <c r="K2" s="80" t="str" cm="1">
        <f t="array" ref="K2">INDEX('1stReview'!$A:$A,COLUMN(K2)+39)</f>
        <v>Is the client's sector typically associated with cash based activities? (e.g. restaurants, takeaways, retail outlets, nail bars, beauty parlours, newsagents, car washes etc.)</v>
      </c>
      <c r="L2" s="80" t="str" cm="1">
        <f t="array" ref="L2">INDEX('1stReview'!$A:$A,COLUMN(L2)+39)</f>
        <v>Does the client deal with high value goods? (e.g. jewellers, car dealerships, properties etc.)</v>
      </c>
      <c r="M2" s="80" t="str" cm="1">
        <f t="array" ref="M2">INDEX('1stReview'!$A:$A,COLUMN(M2)+39)</f>
        <v>Does the client operate in an industry typically considered high-risk of money laundering or terrorist financing? (e.g. money services business, import/export, charities etc.)</v>
      </c>
      <c r="N2" s="80" t="str" cm="1">
        <f t="array" ref="N2">INDEX('1stReview'!$A:$A,COLUMN(N2)+39)</f>
        <v>Is the client engaged in the trade of dual-use goods or activities that may give rise to proliferation financing risk.</v>
      </c>
      <c r="O2" s="80" t="str" cm="1">
        <f t="array" ref="O2">INDEX('1stReview'!$A:$A,COLUMN(O2)+39)</f>
        <v>Has a Suspicious Activity Report (SARs) ever been filed with the National Crime Agency (NCA)?</v>
      </c>
      <c r="P2" s="80" t="str" cm="1">
        <f t="array" ref="P2">INDEX('1stReview'!$A:$A,COLUMN(P2)+39)</f>
        <v>Does open-source intelligence (OSINT) including public records and adverse media searches indicate any involvement by the client, its directors, beneficial owners, or key stakeholders in money laundering, financial crime, or other illegal activities?</v>
      </c>
      <c r="Q2" s="80" t="str" cm="1">
        <f t="array" ref="Q2">INDEX('1stReview'!$A:$A,COLUMN(Q2)+39)</f>
        <v>Has the client undertaken any significant, unusual, or unexplained transaction activity, including increased volumes, large or complex transactions, international transfers, or activity inconsistent with its known business profile?</v>
      </c>
      <c r="R2" s="80" t="str" cm="1">
        <f t="array" ref="R2">INDEX('1stReview'!$A:$A,COLUMN(R2)+39)</f>
        <v>&lt;ADDITIONAL CR QUESTION1&gt;</v>
      </c>
      <c r="S2" s="80" t="str" cm="1">
        <f t="array" ref="S2">INDEX('1stReview'!$A:$A,COLUMN(S2)+39)</f>
        <v>&lt;ADDITIONAL CR QUESTION2&gt;</v>
      </c>
      <c r="T2" s="69" t="str" cm="1">
        <f t="array" ref="T2">INDEX('1stReview'!$A:$A,COLUMN(T2)+39)</f>
        <v>&lt;ADDITIONAL CR QUESTION3&gt;</v>
      </c>
      <c r="U2" s="80" t="str" cm="1">
        <f t="array" ref="U2">INDEX('1stReview'!$A:$A,COLUMN(U2)+40)</f>
        <v>Is the client/firm based within close proximity of our firm? (e.g. within 10 miles).</v>
      </c>
      <c r="V2" s="80" t="str" cm="1">
        <f t="array" ref="V2">INDEX('1stReview'!$A:$A,COLUMN(V2)+40)</f>
        <v>Is the client based outside of the UK?</v>
      </c>
      <c r="W2" s="80" t="str" cm="1">
        <f t="array" ref="W2">INDEX('1stReview'!$A:$A,COLUMN(W2)+40)</f>
        <v xml:space="preserve">Does the client have any association with HMT Sanctioned jurisdictions or has a new trade, operational, or customer relationship newly exposed them to these jurisdictions? (e.g. does the client transact with customers in sanctioned jurisdictions or have operations or trade with jurisdictions subject to sanctions?) </v>
      </c>
      <c r="X2" s="80" t="str" cm="1">
        <f t="array" ref="X2">INDEX('1stReview'!$A:$A,COLUMN(X2)+40)</f>
        <v>Does the client have any association with any geographical areas that are considered to have weak AML and Terrorist Financing controls or has a new transaction link or business exposure to these monitored jurisdictions emerged? (e.g. does the client transact with customers in countries listed on the 'FATF High-risk and other monitored jurisdictions' or the 'European Commission list of third countries with weak AML and terrorist financing regimes?)</v>
      </c>
      <c r="Y2" s="80" t="str" cm="1">
        <f t="array" ref="Y2">INDEX('1stReview'!$A:$A,COLUMN(Y2)+40)</f>
        <v>&lt;ADDITIONAL GR QUESTION1&gt;</v>
      </c>
      <c r="Z2" s="80" t="str" cm="1">
        <f t="array" ref="Z2">INDEX('1stReview'!$A:$A,COLUMN(Z2)+40)</f>
        <v>&lt;ADDITIONAL GR QUESTION2&gt;</v>
      </c>
      <c r="AA2" s="69" t="str" cm="1">
        <f t="array" ref="AA2">INDEX('1stReview'!$A:$A,COLUMN(AA2)+40)</f>
        <v>&lt;ADDITIONAL GR QUESTION3&gt;</v>
      </c>
      <c r="AB2" s="68" t="str" cm="1">
        <f t="array" ref="AB2">INDEX('1stReview'!$A:$A,COLUMN(AB2)+41)</f>
        <v>Is the client currently using our client money account, or have they newly requested or begun using it since the last review?</v>
      </c>
      <c r="AC2" s="80" t="str" cm="1">
        <f t="array" ref="AC2">INDEX('1stReview'!$A:$A,COLUMN(AC2)+41)</f>
        <v>Are we or will be providing trust or company services for the client? (This includes company formation and use of our address for correspondence), or has this service been newly added?</v>
      </c>
      <c r="AD2" s="80" t="str" cm="1">
        <f t="array" ref="AD2">INDEX('1stReview'!$A:$A,COLUMN(AD2)+41)</f>
        <v>Has the business relationship become illogical or impracticable, or have recent changes (such as a shift in the client’s business size or nature relative to our expertise) newly introduced this misalignment?</v>
      </c>
      <c r="AE2" s="80" t="str" cm="1">
        <f t="array" ref="AE2">INDEX('1stReview'!$A:$A,COLUMN(AE2)+41)</f>
        <v>Are we currently providing nominee, corporate director, or shareholder services to the client, or have these services been newly introduced since the last review?</v>
      </c>
      <c r="AF2" s="80" t="str" cm="1">
        <f t="array" ref="AF2">INDEX('1stReview'!$A:$A,COLUMN(AF2)+41)</f>
        <v>Will we be providing payroll services to clients employing employees on minimum wage or zero hour contracts who work minimal or irregular working hours?</v>
      </c>
      <c r="AG2" s="80" t="str" cm="1">
        <f t="array" ref="AG2">INDEX('1stReview'!$A:$A,COLUMN(AG2)+41)</f>
        <v>Does the firm provide any other high-risk services identified in the UK National Risk Assessment (NRA) of Money Laundering and Terrorist Financing.</v>
      </c>
      <c r="AH2" s="80" t="str" cm="1">
        <f t="array" ref="AH2">INDEX('1stReview'!$A:$A,COLUMN(AH2)+41)</f>
        <v>&lt;ADDITIONAL SR QUESTION1&gt;</v>
      </c>
      <c r="AI2" s="69" t="str" cm="1">
        <f t="array" ref="AI2">INDEX('1stReview'!$A:$A,COLUMN(AI2)+41)</f>
        <v>&lt;ADDITIONAL SR QUESTION2&gt;</v>
      </c>
      <c r="AJ2" s="68" t="str" cm="1">
        <f t="array" ref="AJ2">INDEX('1stReview'!$A:$A,COLUMN(AJ2)+42)</f>
        <v>Has the client refused or consistently avoided face-to-face meetings without a reasonable explanation?</v>
      </c>
      <c r="AK2" s="69" t="str" cm="1">
        <f t="array" ref="AK2">INDEX('1stReview'!$A:$A,COLUMN(AK2)+42)</f>
        <v>&lt;ADDITIONAL DCR QUESTION1&gt;</v>
      </c>
      <c r="AL2" s="170"/>
      <c r="AM2" s="170"/>
    </row>
    <row r="3" spans="1:41" s="14" customFormat="1" ht="30.75" customHeight="1" thickBot="1" x14ac:dyDescent="0.4">
      <c r="A3" s="17">
        <f>_xlfn.XLOOKUP(_xlfn.XLOOKUP(A2,'1stReview'!$A:$A,'1stReview'!$P:$P),A4:A8,A5:A9)</f>
        <v>100</v>
      </c>
      <c r="B3" s="18">
        <f>_xlfn.XLOOKUP(_xlfn.XLOOKUP(B2,'1stReview'!$A:$A,'1stReview'!$P:$P),B4:B8,B5:B9)</f>
        <v>100</v>
      </c>
      <c r="C3" s="18">
        <f>_xlfn.XLOOKUP(_xlfn.XLOOKUP(C2,'1stReview'!$A:$A,'1stReview'!$P:$P),C4:C8,C5:C9)</f>
        <v>0</v>
      </c>
      <c r="D3" s="18">
        <f>_xlfn.XLOOKUP(_xlfn.XLOOKUP(D2,'1stReview'!$A:$A,'1stReview'!$P:$P),D4:D8,D5:D9)</f>
        <v>0</v>
      </c>
      <c r="E3" s="18">
        <f>_xlfn.XLOOKUP(_xlfn.XLOOKUP(E2,'1stReview'!$A:$A,'1stReview'!$P:$P),E4:E8,E5:E9)</f>
        <v>0</v>
      </c>
      <c r="F3" s="18">
        <f>_xlfn.XLOOKUP(_xlfn.XLOOKUP(F2,'1stReview'!$A:$A,'1stReview'!$P:$P),F4:F8,F5:F9)</f>
        <v>0</v>
      </c>
      <c r="G3" s="18">
        <f>_xlfn.XLOOKUP(_xlfn.XLOOKUP(G2,'1stReview'!$A:$A,'1stReview'!$P:$P),G4:G8,G5:G9)</f>
        <v>0</v>
      </c>
      <c r="H3" s="18">
        <f>_xlfn.XLOOKUP(_xlfn.XLOOKUP(H2,'1stReview'!$A:$A,'1stReview'!$P:$P),H4:H8,H5:H9)</f>
        <v>0</v>
      </c>
      <c r="I3" s="18">
        <f>_xlfn.XLOOKUP(_xlfn.XLOOKUP(I2,'1stReview'!$A:$A,'1stReview'!$P:$P),I4:I8,I5:I9)</f>
        <v>-100</v>
      </c>
      <c r="J3" s="18">
        <f>_xlfn.XLOOKUP(_xlfn.XLOOKUP(J2,'1stReview'!$A:$A,'1stReview'!$P:$P),J4:J8,J5:J9)</f>
        <v>0</v>
      </c>
      <c r="K3" s="18">
        <f>_xlfn.XLOOKUP(_xlfn.XLOOKUP(K2,'1stReview'!$A:$A,'1stReview'!$P:$P),K4:K8,K5:K9)</f>
        <v>100</v>
      </c>
      <c r="L3" s="18">
        <f>_xlfn.XLOOKUP(_xlfn.XLOOKUP(L2,'1stReview'!$A:$A,'1stReview'!$P:$P),L4:L8,L5:L9)</f>
        <v>0</v>
      </c>
      <c r="M3" s="18">
        <f>_xlfn.XLOOKUP(_xlfn.XLOOKUP(M2,'1stReview'!$A:$A,'1stReview'!$P:$P),M4:M8,M5:M9)</f>
        <v>0</v>
      </c>
      <c r="N3" s="18">
        <f>_xlfn.XLOOKUP(_xlfn.XLOOKUP(N2,'1stReview'!$A:$A,'1stReview'!$P:$P),N4:N8,N5:N9)</f>
        <v>0</v>
      </c>
      <c r="O3" s="18">
        <f>_xlfn.XLOOKUP(_xlfn.XLOOKUP(O2,'1stReview'!$A:$A,'1stReview'!$P:$P),O4:O8,O5:O9)</f>
        <v>100</v>
      </c>
      <c r="P3" s="18">
        <f>_xlfn.XLOOKUP(_xlfn.XLOOKUP(P2,'1stReview'!$A:$A,'1stReview'!$P:$P),P4:P8,P5:P9)</f>
        <v>100</v>
      </c>
      <c r="Q3" s="18">
        <f>_xlfn.XLOOKUP(_xlfn.XLOOKUP(Q2,'1stReview'!$A:$A,'1stReview'!$P:$P),Q4:Q8,Q5:Q9)</f>
        <v>100</v>
      </c>
      <c r="R3" s="18">
        <f>_xlfn.XLOOKUP(_xlfn.XLOOKUP(R2,'1stReview'!$A:$A,'1stReview'!$P:$P),R4:R8,R5:R9)</f>
        <v>0</v>
      </c>
      <c r="S3" s="18">
        <f>_xlfn.XLOOKUP(_xlfn.XLOOKUP(S2,'1stReview'!$A:$A,'1stReview'!$P:$P),S4:S8,S5:S9)</f>
        <v>0</v>
      </c>
      <c r="T3" s="19">
        <f>_xlfn.XLOOKUP(_xlfn.XLOOKUP(T2,'1stReview'!$A:$A,'1stReview'!$P:$P),T4:T8,T5:T9)</f>
        <v>0</v>
      </c>
      <c r="U3" s="18">
        <f>_xlfn.XLOOKUP(_xlfn.XLOOKUP(U2,'1stReview'!$A:$A,'1stReview'!$P:$P),U4:U8,U5:U9)</f>
        <v>20</v>
      </c>
      <c r="V3" s="18">
        <f>_xlfn.XLOOKUP(_xlfn.XLOOKUP(V2,'1stReview'!$A:$A,'1stReview'!$P:$P),V4:V8,V5:V9)</f>
        <v>0</v>
      </c>
      <c r="W3" s="18">
        <f>_xlfn.XLOOKUP(_xlfn.XLOOKUP(W2,'1stReview'!$A:$A,'1stReview'!$P:$P),W4:W8,W5:W9)</f>
        <v>100</v>
      </c>
      <c r="X3" s="18">
        <f>_xlfn.XLOOKUP(_xlfn.XLOOKUP(X2,'1stReview'!$A:$A,'1stReview'!$P:$P),X4:X8,X5:X9)</f>
        <v>100</v>
      </c>
      <c r="Y3" s="18">
        <f>_xlfn.XLOOKUP(_xlfn.XLOOKUP(Y2,'1stReview'!$A:$A,'1stReview'!$P:$P),Y4:Y8,Y5:Y9)</f>
        <v>0</v>
      </c>
      <c r="Z3" s="18">
        <f>_xlfn.XLOOKUP(_xlfn.XLOOKUP(Z2,'1stReview'!$A:$A,'1stReview'!$P:$P),Z4:Z8,Z5:Z9)</f>
        <v>0</v>
      </c>
      <c r="AA3" s="19">
        <f>_xlfn.XLOOKUP(_xlfn.XLOOKUP(AA2,'1stReview'!$A:$A,'1stReview'!$P:$P),AA4:AA8,AA5:AA9)</f>
        <v>0</v>
      </c>
      <c r="AB3" s="18">
        <f>_xlfn.XLOOKUP(_xlfn.XLOOKUP(AB2,'1stReview'!$A:$A,'1stReview'!$P:$P),AB4:AB8,AB5:AB9)</f>
        <v>0</v>
      </c>
      <c r="AC3" s="18">
        <f>_xlfn.XLOOKUP(_xlfn.XLOOKUP(AC2,'1stReview'!$A:$A,'1stReview'!$P:$P),AC4:AC8,AC5:AC9)</f>
        <v>0</v>
      </c>
      <c r="AD3" s="18">
        <f>_xlfn.XLOOKUP(_xlfn.XLOOKUP(AD2,'1stReview'!$A:$A,'1stReview'!$P:$P),AD4:AD8,AD5:AD9)</f>
        <v>100</v>
      </c>
      <c r="AE3" s="18">
        <f>_xlfn.XLOOKUP(_xlfn.XLOOKUP(AE2,'1stReview'!$A:$A,'1stReview'!$P:$P),AE4:AE8,AE5:AE9)</f>
        <v>0</v>
      </c>
      <c r="AF3" s="18">
        <f>_xlfn.XLOOKUP(_xlfn.XLOOKUP(AF2,'1stReview'!$A:$A,'1stReview'!$P:$P),AF4:AF8,AF5:AF9)</f>
        <v>100</v>
      </c>
      <c r="AG3" s="18">
        <f>_xlfn.XLOOKUP(_xlfn.XLOOKUP(AG2,'1stReview'!$A:$A,'1stReview'!$P:$P),AG4:AG8,AG5:AG9)</f>
        <v>100</v>
      </c>
      <c r="AH3" s="18">
        <f>_xlfn.XLOOKUP(_xlfn.XLOOKUP(AH2,'1stReview'!$A:$A,'1stReview'!$P:$P),AH4:AH8,AH5:AH9)</f>
        <v>0</v>
      </c>
      <c r="AI3" s="19">
        <f>_xlfn.XLOOKUP(_xlfn.XLOOKUP(AI2,'1stReview'!$A:$A,'1stReview'!$P:$P),AI4:AI8,AI5:AI9)</f>
        <v>0</v>
      </c>
      <c r="AJ3" s="18">
        <f>_xlfn.XLOOKUP(_xlfn.XLOOKUP(AJ2,'1stReview'!$A:$A,'1stReview'!$P:$P),AJ4:AJ8,AJ5:AJ9)</f>
        <v>100</v>
      </c>
      <c r="AK3" s="19">
        <f>_xlfn.XLOOKUP(_xlfn.XLOOKUP(AK2,'1stReview'!$A:$A,'1stReview'!$P:$P),AK4:AK8,AK5:AK9)</f>
        <v>0</v>
      </c>
      <c r="AL3" s="20">
        <f>SUM(A3:AK3)</f>
        <v>1120</v>
      </c>
      <c r="AM3" s="19" t="str">
        <f>IF(AL3&gt;=85,"High",IF(AL3&gt;=0,"Medium","Low"))</f>
        <v>High</v>
      </c>
      <c r="AO3" s="40" t="s">
        <v>45</v>
      </c>
    </row>
    <row r="4" spans="1:41" x14ac:dyDescent="0.35">
      <c r="A4" s="29" t="s">
        <v>34</v>
      </c>
      <c r="B4" s="29" t="s">
        <v>34</v>
      </c>
      <c r="C4" s="29" t="s">
        <v>34</v>
      </c>
      <c r="D4" s="29" t="s">
        <v>34</v>
      </c>
      <c r="E4" s="29" t="s">
        <v>34</v>
      </c>
      <c r="F4" s="29" t="s">
        <v>34</v>
      </c>
      <c r="G4" s="29" t="s">
        <v>34</v>
      </c>
      <c r="H4" s="29" t="s">
        <v>34</v>
      </c>
      <c r="I4" s="29" t="s">
        <v>34</v>
      </c>
      <c r="J4" s="29" t="s">
        <v>34</v>
      </c>
      <c r="K4" s="29" t="s">
        <v>34</v>
      </c>
      <c r="L4" s="29" t="s">
        <v>34</v>
      </c>
      <c r="M4" s="29" t="s">
        <v>34</v>
      </c>
      <c r="N4" s="29" t="s">
        <v>34</v>
      </c>
      <c r="O4" s="29" t="s">
        <v>34</v>
      </c>
      <c r="P4" s="29" t="s">
        <v>34</v>
      </c>
      <c r="Q4" s="29" t="s">
        <v>34</v>
      </c>
      <c r="R4" s="29" t="s">
        <v>34</v>
      </c>
      <c r="S4" s="29" t="s">
        <v>34</v>
      </c>
      <c r="T4" s="29" t="s">
        <v>34</v>
      </c>
      <c r="U4" s="28" t="s">
        <v>34</v>
      </c>
      <c r="V4" s="29" t="s">
        <v>34</v>
      </c>
      <c r="W4" s="29" t="s">
        <v>34</v>
      </c>
      <c r="X4" s="29" t="s">
        <v>34</v>
      </c>
      <c r="Y4" s="29" t="s">
        <v>34</v>
      </c>
      <c r="Z4" s="29" t="s">
        <v>34</v>
      </c>
      <c r="AA4" s="30" t="s">
        <v>34</v>
      </c>
      <c r="AB4" s="28" t="s">
        <v>34</v>
      </c>
      <c r="AC4" s="29" t="s">
        <v>34</v>
      </c>
      <c r="AD4" s="29" t="s">
        <v>34</v>
      </c>
      <c r="AE4" s="29" t="s">
        <v>34</v>
      </c>
      <c r="AF4" s="29" t="s">
        <v>34</v>
      </c>
      <c r="AG4" s="29" t="s">
        <v>34</v>
      </c>
      <c r="AH4" s="29" t="s">
        <v>34</v>
      </c>
      <c r="AI4" s="30" t="s">
        <v>34</v>
      </c>
      <c r="AJ4" s="28" t="s">
        <v>34</v>
      </c>
      <c r="AK4" s="30" t="s">
        <v>34</v>
      </c>
      <c r="AL4" s="26"/>
      <c r="AO4" s="39" t="s">
        <v>34</v>
      </c>
    </row>
    <row r="5" spans="1:41" x14ac:dyDescent="0.35">
      <c r="A5" s="31">
        <v>100</v>
      </c>
      <c r="B5" s="5">
        <v>0</v>
      </c>
      <c r="C5" s="5">
        <v>100</v>
      </c>
      <c r="D5" s="5">
        <v>100</v>
      </c>
      <c r="E5" s="5">
        <v>40</v>
      </c>
      <c r="F5" s="5">
        <v>0</v>
      </c>
      <c r="G5" s="5">
        <v>100</v>
      </c>
      <c r="H5" s="5">
        <v>-100</v>
      </c>
      <c r="I5" s="5">
        <v>-100</v>
      </c>
      <c r="J5" s="5">
        <v>-100</v>
      </c>
      <c r="K5" s="5">
        <v>100</v>
      </c>
      <c r="L5" s="5">
        <v>100</v>
      </c>
      <c r="M5" s="5">
        <v>100</v>
      </c>
      <c r="N5" s="5">
        <v>100</v>
      </c>
      <c r="O5" s="5">
        <v>100</v>
      </c>
      <c r="P5" s="5">
        <v>100</v>
      </c>
      <c r="Q5" s="5">
        <v>100</v>
      </c>
      <c r="R5" s="5">
        <v>100</v>
      </c>
      <c r="S5" s="5">
        <v>100</v>
      </c>
      <c r="T5" s="5">
        <v>100</v>
      </c>
      <c r="U5" s="31">
        <v>0</v>
      </c>
      <c r="V5" s="5">
        <v>40</v>
      </c>
      <c r="W5" s="5">
        <v>100</v>
      </c>
      <c r="X5" s="5">
        <v>100</v>
      </c>
      <c r="Y5" s="5">
        <v>100</v>
      </c>
      <c r="Z5" s="5">
        <v>100</v>
      </c>
      <c r="AA5" s="32">
        <v>100</v>
      </c>
      <c r="AB5" s="31">
        <v>40</v>
      </c>
      <c r="AC5" s="5">
        <v>40</v>
      </c>
      <c r="AD5" s="5">
        <v>100</v>
      </c>
      <c r="AE5" s="5">
        <v>100</v>
      </c>
      <c r="AF5" s="5">
        <v>100</v>
      </c>
      <c r="AG5" s="5">
        <v>100</v>
      </c>
      <c r="AH5" s="5">
        <v>100</v>
      </c>
      <c r="AI5" s="32">
        <v>100</v>
      </c>
      <c r="AJ5" s="31">
        <v>100</v>
      </c>
      <c r="AK5" s="33">
        <v>100</v>
      </c>
      <c r="AL5" s="26"/>
      <c r="AO5" s="39" t="s">
        <v>35</v>
      </c>
    </row>
    <row r="6" spans="1:41" x14ac:dyDescent="0.35">
      <c r="A6" s="28" t="s">
        <v>35</v>
      </c>
      <c r="B6" s="29" t="s">
        <v>35</v>
      </c>
      <c r="C6" s="29" t="s">
        <v>35</v>
      </c>
      <c r="D6" s="29" t="s">
        <v>35</v>
      </c>
      <c r="E6" s="29" t="s">
        <v>35</v>
      </c>
      <c r="F6" s="29" t="s">
        <v>35</v>
      </c>
      <c r="G6" s="29" t="s">
        <v>35</v>
      </c>
      <c r="H6" s="29" t="s">
        <v>35</v>
      </c>
      <c r="I6" s="29" t="s">
        <v>35</v>
      </c>
      <c r="J6" s="29" t="s">
        <v>35</v>
      </c>
      <c r="K6" s="29" t="s">
        <v>35</v>
      </c>
      <c r="L6" s="29" t="s">
        <v>35</v>
      </c>
      <c r="M6" s="29" t="s">
        <v>35</v>
      </c>
      <c r="N6" s="29" t="s">
        <v>35</v>
      </c>
      <c r="O6" s="29" t="s">
        <v>35</v>
      </c>
      <c r="P6" s="29" t="s">
        <v>35</v>
      </c>
      <c r="Q6" s="29" t="s">
        <v>35</v>
      </c>
      <c r="R6" s="29" t="s">
        <v>35</v>
      </c>
      <c r="S6" s="29" t="s">
        <v>35</v>
      </c>
      <c r="T6" s="29" t="s">
        <v>35</v>
      </c>
      <c r="U6" s="28" t="s">
        <v>35</v>
      </c>
      <c r="V6" s="29" t="s">
        <v>35</v>
      </c>
      <c r="W6" s="29" t="s">
        <v>35</v>
      </c>
      <c r="X6" s="29" t="s">
        <v>35</v>
      </c>
      <c r="Y6" s="29" t="s">
        <v>35</v>
      </c>
      <c r="Z6" s="29" t="s">
        <v>35</v>
      </c>
      <c r="AA6" s="30" t="s">
        <v>35</v>
      </c>
      <c r="AB6" s="28" t="s">
        <v>35</v>
      </c>
      <c r="AC6" s="29" t="s">
        <v>35</v>
      </c>
      <c r="AD6" s="29" t="s">
        <v>35</v>
      </c>
      <c r="AE6" s="29" t="s">
        <v>35</v>
      </c>
      <c r="AF6" s="29" t="s">
        <v>35</v>
      </c>
      <c r="AG6" s="29" t="s">
        <v>35</v>
      </c>
      <c r="AH6" s="29" t="s">
        <v>35</v>
      </c>
      <c r="AI6" s="30" t="s">
        <v>35</v>
      </c>
      <c r="AJ6" s="28" t="s">
        <v>35</v>
      </c>
      <c r="AK6" s="30" t="s">
        <v>35</v>
      </c>
      <c r="AL6" s="26"/>
      <c r="AO6" s="39" t="s">
        <v>39</v>
      </c>
    </row>
    <row r="7" spans="1:41" x14ac:dyDescent="0.35">
      <c r="A7" s="31">
        <v>0</v>
      </c>
      <c r="B7" s="5">
        <v>100</v>
      </c>
      <c r="C7" s="5">
        <v>0</v>
      </c>
      <c r="D7" s="5">
        <v>0</v>
      </c>
      <c r="E7" s="5">
        <v>0</v>
      </c>
      <c r="F7" s="5">
        <v>100</v>
      </c>
      <c r="G7" s="5">
        <v>0</v>
      </c>
      <c r="H7" s="5">
        <v>0</v>
      </c>
      <c r="I7" s="5">
        <v>0</v>
      </c>
      <c r="J7" s="35">
        <v>0</v>
      </c>
      <c r="K7" s="35">
        <v>0</v>
      </c>
      <c r="L7" s="35">
        <v>0</v>
      </c>
      <c r="M7" s="35">
        <v>0</v>
      </c>
      <c r="N7" s="5">
        <v>0</v>
      </c>
      <c r="O7" s="5">
        <v>0</v>
      </c>
      <c r="P7" s="5">
        <v>0</v>
      </c>
      <c r="Q7" s="5">
        <v>0</v>
      </c>
      <c r="R7" s="5">
        <v>0</v>
      </c>
      <c r="S7" s="5">
        <v>0</v>
      </c>
      <c r="T7" s="5">
        <v>0</v>
      </c>
      <c r="U7" s="31">
        <v>20</v>
      </c>
      <c r="V7" s="5">
        <v>0</v>
      </c>
      <c r="W7" s="5">
        <v>0</v>
      </c>
      <c r="X7" s="5">
        <v>0</v>
      </c>
      <c r="Y7" s="5">
        <v>0</v>
      </c>
      <c r="Z7" s="5">
        <v>0</v>
      </c>
      <c r="AA7" s="32">
        <v>0</v>
      </c>
      <c r="AB7" s="31">
        <v>0</v>
      </c>
      <c r="AC7" s="5">
        <v>0</v>
      </c>
      <c r="AD7" s="5">
        <v>0</v>
      </c>
      <c r="AE7" s="5">
        <v>0</v>
      </c>
      <c r="AF7" s="5">
        <v>0</v>
      </c>
      <c r="AG7" s="5">
        <v>0</v>
      </c>
      <c r="AH7" s="5">
        <v>0</v>
      </c>
      <c r="AI7" s="33">
        <v>0</v>
      </c>
      <c r="AJ7" s="34">
        <v>0</v>
      </c>
      <c r="AK7" s="33">
        <v>0</v>
      </c>
    </row>
    <row r="8" spans="1:41" ht="15" customHeight="1" x14ac:dyDescent="0.35">
      <c r="J8" s="29"/>
      <c r="K8" s="29"/>
      <c r="L8" s="29"/>
      <c r="M8" s="29"/>
      <c r="N8" s="29"/>
      <c r="O8" s="29"/>
      <c r="P8" s="29"/>
      <c r="Q8" s="29"/>
      <c r="R8" s="29" t="s">
        <v>39</v>
      </c>
      <c r="S8" s="29" t="s">
        <v>39</v>
      </c>
      <c r="T8" s="29" t="s">
        <v>39</v>
      </c>
      <c r="U8" s="27"/>
      <c r="V8" s="25"/>
      <c r="W8" s="25"/>
      <c r="X8" s="24"/>
      <c r="Y8" s="29" t="s">
        <v>39</v>
      </c>
      <c r="Z8" s="29" t="s">
        <v>39</v>
      </c>
      <c r="AA8" s="30" t="s">
        <v>39</v>
      </c>
      <c r="AH8" s="29" t="s">
        <v>39</v>
      </c>
      <c r="AI8" s="30" t="s">
        <v>39</v>
      </c>
      <c r="AK8" s="30" t="s">
        <v>39</v>
      </c>
    </row>
    <row r="9" spans="1:41" x14ac:dyDescent="0.35">
      <c r="J9" s="5"/>
      <c r="K9" s="5"/>
      <c r="L9" s="5"/>
      <c r="M9" s="5"/>
      <c r="N9" s="5"/>
      <c r="O9" s="5"/>
      <c r="P9" s="5"/>
      <c r="Q9" s="5"/>
      <c r="R9" s="5">
        <v>0</v>
      </c>
      <c r="S9" s="5">
        <v>0</v>
      </c>
      <c r="T9" s="5">
        <v>0</v>
      </c>
      <c r="U9" s="27"/>
      <c r="V9" s="24"/>
      <c r="W9" s="25"/>
      <c r="X9" s="24"/>
      <c r="Y9" s="5">
        <v>0</v>
      </c>
      <c r="Z9" s="5">
        <v>0</v>
      </c>
      <c r="AA9" s="32">
        <v>0</v>
      </c>
      <c r="AH9" s="5">
        <v>0</v>
      </c>
      <c r="AI9" s="32">
        <v>0</v>
      </c>
      <c r="AK9" s="32">
        <v>0</v>
      </c>
    </row>
    <row r="10" spans="1:41" x14ac:dyDescent="0.35">
      <c r="U10" s="27"/>
      <c r="V10" s="24"/>
      <c r="W10" s="25"/>
      <c r="X10" s="24"/>
    </row>
    <row r="11" spans="1:41" x14ac:dyDescent="0.35">
      <c r="U11" s="27"/>
      <c r="V11" s="24"/>
      <c r="W11" s="25"/>
      <c r="X11" s="24"/>
    </row>
    <row r="12" spans="1:41" x14ac:dyDescent="0.35">
      <c r="U12" s="27"/>
      <c r="V12" s="24"/>
      <c r="W12" s="25"/>
      <c r="X12" s="24"/>
    </row>
    <row r="13" spans="1:41" x14ac:dyDescent="0.35">
      <c r="U13" s="27"/>
      <c r="V13" s="24"/>
      <c r="W13" s="25"/>
      <c r="X13" s="24"/>
    </row>
    <row r="14" spans="1:41" x14ac:dyDescent="0.35">
      <c r="U14" s="27"/>
      <c r="V14" s="24"/>
      <c r="W14" s="25"/>
      <c r="X14" s="24"/>
    </row>
    <row r="15" spans="1:41" x14ac:dyDescent="0.35">
      <c r="U15" s="27"/>
      <c r="V15" s="24"/>
      <c r="W15" s="25"/>
      <c r="X15" s="24"/>
    </row>
    <row r="16" spans="1:41" x14ac:dyDescent="0.35">
      <c r="U16" s="27"/>
      <c r="V16" s="24"/>
      <c r="W16" s="25"/>
      <c r="X16" s="24"/>
    </row>
    <row r="17" spans="21:24" x14ac:dyDescent="0.35">
      <c r="U17" s="27"/>
      <c r="V17" s="24"/>
      <c r="W17" s="25"/>
      <c r="X17" s="24"/>
    </row>
    <row r="18" spans="21:24" ht="29.25" customHeight="1" x14ac:dyDescent="0.35">
      <c r="U18" s="27"/>
      <c r="V18" s="24"/>
      <c r="W18" s="25"/>
      <c r="X18" s="24"/>
    </row>
    <row r="19" spans="21:24" ht="39" customHeight="1" x14ac:dyDescent="0.35">
      <c r="U19" s="27"/>
      <c r="V19" s="24"/>
      <c r="W19" s="25"/>
      <c r="X19" s="24"/>
    </row>
    <row r="20" spans="21:24" x14ac:dyDescent="0.35">
      <c r="U20" s="27"/>
      <c r="V20" s="24"/>
      <c r="W20" s="25"/>
      <c r="X20" s="24"/>
    </row>
    <row r="21" spans="21:24" x14ac:dyDescent="0.35">
      <c r="U21" s="27"/>
      <c r="V21" s="24"/>
      <c r="W21" s="25"/>
      <c r="X21" s="24"/>
    </row>
    <row r="22" spans="21:24" x14ac:dyDescent="0.35">
      <c r="U22" s="27"/>
      <c r="V22" s="24"/>
      <c r="W22" s="25"/>
      <c r="X22" s="24"/>
    </row>
    <row r="26" spans="21:24" ht="30" customHeight="1" x14ac:dyDescent="0.35"/>
  </sheetData>
  <mergeCells count="6">
    <mergeCell ref="A1:T1"/>
    <mergeCell ref="AM1:AM2"/>
    <mergeCell ref="U1:AA1"/>
    <mergeCell ref="AB1:AI1"/>
    <mergeCell ref="AJ1:AK1"/>
    <mergeCell ref="AL1:AL2"/>
  </mergeCell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9DF43-39B5-4E0A-A5F8-0128A2182A97}">
  <dimension ref="A1:Q90"/>
  <sheetViews>
    <sheetView topLeftCell="A55" workbookViewId="0">
      <selection activeCell="A73" sqref="A73:O73"/>
    </sheetView>
  </sheetViews>
  <sheetFormatPr defaultColWidth="9.1796875" defaultRowHeight="14.5" x14ac:dyDescent="0.35"/>
  <cols>
    <col min="1" max="1" width="8.81640625" style="3" customWidth="1"/>
    <col min="2" max="2" width="15.453125" style="2" bestFit="1" customWidth="1"/>
    <col min="5" max="9" width="8.81640625" customWidth="1"/>
    <col min="15" max="15" width="11" customWidth="1"/>
    <col min="16" max="16" width="16.26953125" style="5" customWidth="1"/>
    <col min="17" max="17" width="91.1796875" customWidth="1"/>
  </cols>
  <sheetData>
    <row r="1" spans="1:17" ht="19" thickBot="1" x14ac:dyDescent="0.5">
      <c r="A1" s="147" t="s">
        <v>41</v>
      </c>
      <c r="B1" s="148"/>
      <c r="C1" s="149">
        <f>ClientOnboardingRiskAssessment!C1</f>
        <v>0</v>
      </c>
      <c r="D1" s="149"/>
      <c r="E1" s="149"/>
      <c r="F1" s="149"/>
      <c r="G1" s="150"/>
    </row>
    <row r="2" spans="1:17" ht="19" thickBot="1" x14ac:dyDescent="0.5">
      <c r="A2" s="147" t="s">
        <v>42</v>
      </c>
      <c r="B2" s="148"/>
      <c r="C2" s="149">
        <f>ClientOnboardingRiskAssessment!C2</f>
        <v>0</v>
      </c>
      <c r="D2" s="149"/>
      <c r="E2" s="149"/>
      <c r="F2" s="149"/>
      <c r="G2" s="150"/>
    </row>
    <row r="3" spans="1:17" x14ac:dyDescent="0.35">
      <c r="A3" s="151" t="s">
        <v>98</v>
      </c>
      <c r="B3" s="152"/>
      <c r="C3" s="152"/>
      <c r="D3" s="152"/>
      <c r="E3" s="152"/>
      <c r="F3" s="152"/>
      <c r="G3" s="152"/>
      <c r="H3" s="152"/>
      <c r="I3" s="152"/>
      <c r="J3" s="152"/>
      <c r="K3" s="152"/>
      <c r="L3" s="152"/>
      <c r="M3" s="152"/>
      <c r="N3" s="152"/>
      <c r="O3" s="152"/>
      <c r="P3" s="152"/>
      <c r="Q3" s="153"/>
    </row>
    <row r="4" spans="1:17" ht="25.5" customHeight="1" thickBot="1" x14ac:dyDescent="0.4">
      <c r="A4" s="154"/>
      <c r="B4" s="155"/>
      <c r="C4" s="155"/>
      <c r="D4" s="155"/>
      <c r="E4" s="155"/>
      <c r="F4" s="155"/>
      <c r="G4" s="155"/>
      <c r="H4" s="155"/>
      <c r="I4" s="155"/>
      <c r="J4" s="155"/>
      <c r="K4" s="155"/>
      <c r="L4" s="155"/>
      <c r="M4" s="155"/>
      <c r="N4" s="155"/>
      <c r="O4" s="155"/>
      <c r="P4" s="155"/>
      <c r="Q4" s="156"/>
    </row>
    <row r="5" spans="1:17" s="52" customFormat="1" ht="27" customHeight="1" thickBot="1" x14ac:dyDescent="0.4">
      <c r="A5" s="107" t="s">
        <v>102</v>
      </c>
      <c r="B5" s="108"/>
      <c r="C5" s="108"/>
      <c r="D5" s="108"/>
      <c r="E5" s="109"/>
      <c r="F5" s="110" t="s">
        <v>78</v>
      </c>
      <c r="G5" s="111"/>
      <c r="H5" s="111"/>
      <c r="I5" s="111"/>
      <c r="J5" s="111"/>
      <c r="K5" s="111"/>
      <c r="L5" s="111"/>
      <c r="M5" s="111"/>
      <c r="N5" s="111"/>
      <c r="O5" s="111"/>
      <c r="P5" s="111"/>
      <c r="Q5" s="112"/>
    </row>
    <row r="6" spans="1:17" ht="26.25" customHeight="1" thickBot="1" x14ac:dyDescent="0.4">
      <c r="A6" s="107" t="s">
        <v>213</v>
      </c>
      <c r="B6" s="108"/>
      <c r="C6" s="108"/>
      <c r="D6" s="108"/>
      <c r="E6" s="109"/>
      <c r="F6" s="110" t="s">
        <v>192</v>
      </c>
      <c r="G6" s="111"/>
      <c r="H6" s="111"/>
      <c r="I6" s="111"/>
      <c r="J6" s="111"/>
      <c r="K6" s="111"/>
      <c r="L6" s="111"/>
      <c r="M6" s="111"/>
      <c r="N6" s="111"/>
      <c r="O6" s="111"/>
      <c r="P6" s="111"/>
      <c r="Q6" s="112"/>
    </row>
    <row r="7" spans="1:17" ht="27" customHeight="1" thickBot="1" x14ac:dyDescent="0.4">
      <c r="A7" s="107" t="s">
        <v>131</v>
      </c>
      <c r="B7" s="108"/>
      <c r="C7" s="108"/>
      <c r="D7" s="108"/>
      <c r="E7" s="109"/>
      <c r="F7" s="100"/>
      <c r="G7" s="101"/>
      <c r="H7" s="101"/>
      <c r="I7" s="101"/>
      <c r="J7" s="101"/>
      <c r="K7" s="101"/>
      <c r="L7" s="101"/>
      <c r="M7" s="101"/>
      <c r="N7" s="101"/>
      <c r="O7" s="101"/>
      <c r="P7" s="101"/>
      <c r="Q7" s="102"/>
    </row>
    <row r="8" spans="1:17" ht="39" customHeight="1" thickBot="1" x14ac:dyDescent="0.4">
      <c r="A8" s="107" t="s">
        <v>121</v>
      </c>
      <c r="B8" s="108"/>
      <c r="C8" s="108"/>
      <c r="D8" s="108"/>
      <c r="E8" s="109"/>
      <c r="F8" s="100"/>
      <c r="G8" s="101"/>
      <c r="H8" s="101"/>
      <c r="I8" s="101"/>
      <c r="J8" s="101"/>
      <c r="K8" s="101"/>
      <c r="L8" s="101"/>
      <c r="M8" s="101"/>
      <c r="N8" s="101"/>
      <c r="O8" s="101"/>
      <c r="P8" s="101"/>
      <c r="Q8" s="102"/>
    </row>
    <row r="9" spans="1:17" ht="31.5" customHeight="1" thickBot="1" x14ac:dyDescent="0.4">
      <c r="A9" s="107" t="s">
        <v>122</v>
      </c>
      <c r="B9" s="108"/>
      <c r="C9" s="108"/>
      <c r="D9" s="108"/>
      <c r="E9" s="109"/>
      <c r="F9" s="100"/>
      <c r="G9" s="101"/>
      <c r="H9" s="101"/>
      <c r="I9" s="101"/>
      <c r="J9" s="101"/>
      <c r="K9" s="101"/>
      <c r="L9" s="101"/>
      <c r="M9" s="101"/>
      <c r="N9" s="101"/>
      <c r="O9" s="101"/>
      <c r="P9" s="101"/>
      <c r="Q9" s="102"/>
    </row>
    <row r="10" spans="1:17" ht="31.5" customHeight="1" thickBot="1" x14ac:dyDescent="0.4">
      <c r="A10" s="107" t="s">
        <v>123</v>
      </c>
      <c r="B10" s="108"/>
      <c r="C10" s="108"/>
      <c r="D10" s="108"/>
      <c r="E10" s="109"/>
      <c r="F10" s="100"/>
      <c r="G10" s="101"/>
      <c r="H10" s="101"/>
      <c r="I10" s="101"/>
      <c r="J10" s="101"/>
      <c r="K10" s="101"/>
      <c r="L10" s="101"/>
      <c r="M10" s="101"/>
      <c r="N10" s="101"/>
      <c r="O10" s="101"/>
      <c r="P10" s="101"/>
      <c r="Q10" s="102"/>
    </row>
    <row r="11" spans="1:17" ht="31.5" customHeight="1" thickBot="1" x14ac:dyDescent="0.4">
      <c r="A11" s="107" t="s">
        <v>124</v>
      </c>
      <c r="B11" s="108"/>
      <c r="C11" s="108"/>
      <c r="D11" s="108"/>
      <c r="E11" s="109"/>
      <c r="F11" s="100"/>
      <c r="G11" s="101"/>
      <c r="H11" s="101"/>
      <c r="I11" s="101"/>
      <c r="J11" s="101"/>
      <c r="K11" s="101"/>
      <c r="L11" s="101"/>
      <c r="M11" s="101"/>
      <c r="N11" s="101"/>
      <c r="O11" s="101"/>
      <c r="P11" s="101"/>
      <c r="Q11" s="102"/>
    </row>
    <row r="12" spans="1:17" ht="69.75" customHeight="1" thickBot="1" x14ac:dyDescent="0.4">
      <c r="A12" s="107" t="s">
        <v>156</v>
      </c>
      <c r="B12" s="108"/>
      <c r="C12" s="108"/>
      <c r="D12" s="108"/>
      <c r="E12" s="109"/>
      <c r="F12" s="110" t="s">
        <v>125</v>
      </c>
      <c r="G12" s="111"/>
      <c r="H12" s="111"/>
      <c r="I12" s="111"/>
      <c r="J12" s="111"/>
      <c r="K12" s="111"/>
      <c r="L12" s="111"/>
      <c r="M12" s="111"/>
      <c r="N12" s="111"/>
      <c r="O12" s="111"/>
      <c r="P12" s="111"/>
      <c r="Q12" s="112"/>
    </row>
    <row r="13" spans="1:17" ht="69.75" customHeight="1" thickBot="1" x14ac:dyDescent="0.4">
      <c r="A13" s="107" t="s">
        <v>142</v>
      </c>
      <c r="B13" s="108"/>
      <c r="C13" s="108"/>
      <c r="D13" s="108"/>
      <c r="E13" s="109"/>
      <c r="F13" s="110" t="s">
        <v>139</v>
      </c>
      <c r="G13" s="111"/>
      <c r="H13" s="111"/>
      <c r="I13" s="111"/>
      <c r="J13" s="111"/>
      <c r="K13" s="111"/>
      <c r="L13" s="111"/>
      <c r="M13" s="111"/>
      <c r="N13" s="111"/>
      <c r="O13" s="111"/>
      <c r="P13" s="111"/>
      <c r="Q13" s="112"/>
    </row>
    <row r="14" spans="1:17" ht="69" customHeight="1" thickBot="1" x14ac:dyDescent="0.4">
      <c r="A14" s="107" t="s">
        <v>141</v>
      </c>
      <c r="B14" s="108"/>
      <c r="C14" s="108"/>
      <c r="D14" s="108"/>
      <c r="E14" s="109"/>
      <c r="F14" s="100"/>
      <c r="G14" s="101"/>
      <c r="H14" s="101"/>
      <c r="I14" s="101"/>
      <c r="J14" s="101"/>
      <c r="K14" s="101"/>
      <c r="L14" s="101"/>
      <c r="M14" s="101"/>
      <c r="N14" s="101"/>
      <c r="O14" s="101"/>
      <c r="P14" s="101"/>
      <c r="Q14" s="102"/>
    </row>
    <row r="15" spans="1:17" ht="57" customHeight="1" thickBot="1" x14ac:dyDescent="0.4">
      <c r="A15" s="107" t="s">
        <v>228</v>
      </c>
      <c r="B15" s="108"/>
      <c r="C15" s="108"/>
      <c r="D15" s="108"/>
      <c r="E15" s="109"/>
      <c r="F15" s="110" t="s">
        <v>204</v>
      </c>
      <c r="G15" s="111"/>
      <c r="H15" s="111"/>
      <c r="I15" s="111"/>
      <c r="J15" s="111"/>
      <c r="K15" s="111"/>
      <c r="L15" s="111"/>
      <c r="M15" s="111"/>
      <c r="N15" s="111"/>
      <c r="O15" s="111"/>
      <c r="P15" s="111"/>
      <c r="Q15" s="112"/>
    </row>
    <row r="16" spans="1:17" ht="62" customHeight="1" thickBot="1" x14ac:dyDescent="0.4">
      <c r="A16" s="107" t="s">
        <v>56</v>
      </c>
      <c r="B16" s="108"/>
      <c r="C16" s="108"/>
      <c r="D16" s="108"/>
      <c r="E16" s="109"/>
      <c r="F16" s="100"/>
      <c r="G16" s="101"/>
      <c r="H16" s="101"/>
      <c r="I16" s="101"/>
      <c r="J16" s="101"/>
      <c r="K16" s="101"/>
      <c r="L16" s="101"/>
      <c r="M16" s="101"/>
      <c r="N16" s="101"/>
      <c r="O16" s="101"/>
      <c r="P16" s="101"/>
      <c r="Q16" s="102"/>
    </row>
    <row r="17" spans="1:17" ht="60" customHeight="1" thickBot="1" x14ac:dyDescent="0.4">
      <c r="A17" s="88" t="s">
        <v>112</v>
      </c>
      <c r="B17" s="89"/>
      <c r="C17" s="89"/>
      <c r="D17" s="89"/>
      <c r="E17" s="90"/>
      <c r="F17" s="177"/>
      <c r="G17" s="178"/>
      <c r="H17" s="178"/>
      <c r="I17" s="178"/>
      <c r="J17" s="178"/>
      <c r="K17" s="178"/>
      <c r="L17" s="178"/>
      <c r="M17" s="178"/>
      <c r="N17" s="178"/>
      <c r="O17" s="178"/>
      <c r="P17" s="178"/>
      <c r="Q17" s="179"/>
    </row>
    <row r="18" spans="1:17" ht="31.5" customHeight="1" thickBot="1" x14ac:dyDescent="0.4">
      <c r="A18" s="107" t="s">
        <v>72</v>
      </c>
      <c r="B18" s="108"/>
      <c r="C18" s="108"/>
      <c r="D18" s="108"/>
      <c r="E18" s="109"/>
      <c r="F18" s="100"/>
      <c r="G18" s="101"/>
      <c r="H18" s="101"/>
      <c r="I18" s="101"/>
      <c r="J18" s="101"/>
      <c r="K18" s="101"/>
      <c r="L18" s="101"/>
      <c r="M18" s="101"/>
      <c r="N18" s="101"/>
      <c r="O18" s="101"/>
      <c r="P18" s="101"/>
      <c r="Q18" s="102"/>
    </row>
    <row r="19" spans="1:17" ht="31.5" customHeight="1" thickBot="1" x14ac:dyDescent="0.4">
      <c r="A19" s="107" t="s">
        <v>103</v>
      </c>
      <c r="B19" s="108"/>
      <c r="C19" s="108"/>
      <c r="D19" s="108"/>
      <c r="E19" s="109"/>
      <c r="F19" s="100"/>
      <c r="G19" s="101"/>
      <c r="H19" s="101"/>
      <c r="I19" s="101"/>
      <c r="J19" s="101"/>
      <c r="K19" s="101"/>
      <c r="L19" s="101"/>
      <c r="M19" s="101"/>
      <c r="N19" s="101"/>
      <c r="O19" s="101"/>
      <c r="P19" s="101"/>
      <c r="Q19" s="102"/>
    </row>
    <row r="20" spans="1:17" ht="31.5" customHeight="1" thickBot="1" x14ac:dyDescent="0.45">
      <c r="A20" s="61" t="s">
        <v>79</v>
      </c>
      <c r="B20" s="56"/>
      <c r="C20" s="56"/>
      <c r="D20" s="56"/>
      <c r="E20" s="57"/>
      <c r="F20" s="58"/>
      <c r="G20" s="59"/>
      <c r="H20" s="59"/>
      <c r="I20" s="59"/>
      <c r="J20" s="59"/>
      <c r="K20" s="59"/>
      <c r="L20" s="59"/>
      <c r="M20" s="59"/>
      <c r="N20" s="59"/>
      <c r="O20" s="59"/>
      <c r="P20" s="59"/>
      <c r="Q20" s="60"/>
    </row>
    <row r="21" spans="1:17" ht="72.75" customHeight="1" thickBot="1" x14ac:dyDescent="0.4">
      <c r="A21" s="88" t="s">
        <v>143</v>
      </c>
      <c r="B21" s="89"/>
      <c r="C21" s="89"/>
      <c r="D21" s="89"/>
      <c r="E21" s="90"/>
      <c r="F21" s="91"/>
      <c r="G21" s="92"/>
      <c r="H21" s="92"/>
      <c r="I21" s="92"/>
      <c r="J21" s="92"/>
      <c r="K21" s="92"/>
      <c r="L21" s="92"/>
      <c r="M21" s="92"/>
      <c r="N21" s="92"/>
      <c r="O21" s="92"/>
      <c r="P21" s="92"/>
      <c r="Q21" s="93"/>
    </row>
    <row r="22" spans="1:17" ht="49" customHeight="1" thickBot="1" x14ac:dyDescent="0.4">
      <c r="A22" s="88" t="s">
        <v>126</v>
      </c>
      <c r="B22" s="89"/>
      <c r="C22" s="89"/>
      <c r="D22" s="89"/>
      <c r="E22" s="90"/>
      <c r="F22" s="91"/>
      <c r="G22" s="92"/>
      <c r="H22" s="92"/>
      <c r="I22" s="92"/>
      <c r="J22" s="92"/>
      <c r="K22" s="92"/>
      <c r="L22" s="92"/>
      <c r="M22" s="92"/>
      <c r="N22" s="92"/>
      <c r="O22" s="92"/>
      <c r="P22" s="92"/>
      <c r="Q22" s="93"/>
    </row>
    <row r="23" spans="1:17" ht="67" customHeight="1" thickBot="1" x14ac:dyDescent="0.4">
      <c r="A23" s="88" t="s">
        <v>127</v>
      </c>
      <c r="B23" s="89"/>
      <c r="C23" s="89"/>
      <c r="D23" s="89"/>
      <c r="E23" s="90"/>
      <c r="F23" s="91"/>
      <c r="G23" s="92"/>
      <c r="H23" s="92"/>
      <c r="I23" s="92"/>
      <c r="J23" s="92"/>
      <c r="K23" s="92"/>
      <c r="L23" s="92"/>
      <c r="M23" s="92"/>
      <c r="N23" s="92"/>
      <c r="O23" s="92"/>
      <c r="P23" s="92"/>
      <c r="Q23" s="93"/>
    </row>
    <row r="24" spans="1:17" ht="71.25" customHeight="1" thickBot="1" x14ac:dyDescent="0.4">
      <c r="A24" s="88" t="s">
        <v>207</v>
      </c>
      <c r="B24" s="89"/>
      <c r="C24" s="89"/>
      <c r="D24" s="89"/>
      <c r="E24" s="90"/>
      <c r="F24" s="94" t="s">
        <v>105</v>
      </c>
      <c r="G24" s="95"/>
      <c r="H24" s="95"/>
      <c r="I24" s="95"/>
      <c r="J24" s="95"/>
      <c r="K24" s="95"/>
      <c r="L24" s="95"/>
      <c r="M24" s="95"/>
      <c r="N24" s="95"/>
      <c r="O24" s="95"/>
      <c r="P24" s="95"/>
      <c r="Q24" s="96"/>
    </row>
    <row r="25" spans="1:17" ht="71.25" customHeight="1" thickBot="1" x14ac:dyDescent="0.4">
      <c r="A25" s="88" t="s">
        <v>197</v>
      </c>
      <c r="B25" s="89"/>
      <c r="C25" s="89"/>
      <c r="D25" s="89"/>
      <c r="E25" s="90"/>
      <c r="F25" s="160" t="s">
        <v>200</v>
      </c>
      <c r="G25" s="161"/>
      <c r="H25" s="161"/>
      <c r="I25" s="161"/>
      <c r="J25" s="161"/>
      <c r="K25" s="161"/>
      <c r="L25" s="161"/>
      <c r="M25" s="161"/>
      <c r="N25" s="161"/>
      <c r="O25" s="161"/>
      <c r="P25" s="161"/>
      <c r="Q25" s="162"/>
    </row>
    <row r="26" spans="1:17" ht="93" customHeight="1" thickBot="1" x14ac:dyDescent="0.4">
      <c r="A26" s="88" t="s">
        <v>199</v>
      </c>
      <c r="B26" s="89"/>
      <c r="C26" s="89"/>
      <c r="D26" s="89"/>
      <c r="E26" s="90"/>
      <c r="F26" s="185" t="s">
        <v>133</v>
      </c>
      <c r="G26" s="186"/>
      <c r="H26" s="186"/>
      <c r="I26" s="186"/>
      <c r="J26" s="186"/>
      <c r="K26" s="186"/>
      <c r="L26" s="186"/>
      <c r="M26" s="186"/>
      <c r="N26" s="186"/>
      <c r="O26" s="186"/>
      <c r="P26" s="186"/>
      <c r="Q26" s="187"/>
    </row>
    <row r="27" spans="1:17" ht="59.25" customHeight="1" thickBot="1" x14ac:dyDescent="0.4">
      <c r="A27" s="88" t="s">
        <v>208</v>
      </c>
      <c r="B27" s="89"/>
      <c r="C27" s="89"/>
      <c r="D27" s="89"/>
      <c r="E27" s="90"/>
      <c r="F27" s="94" t="s">
        <v>134</v>
      </c>
      <c r="G27" s="95"/>
      <c r="H27" s="95"/>
      <c r="I27" s="95"/>
      <c r="J27" s="95"/>
      <c r="K27" s="95"/>
      <c r="L27" s="95"/>
      <c r="M27" s="95"/>
      <c r="N27" s="95"/>
      <c r="O27" s="95"/>
      <c r="P27" s="95"/>
      <c r="Q27" s="96"/>
    </row>
    <row r="28" spans="1:17" ht="60" customHeight="1" thickBot="1" x14ac:dyDescent="0.4">
      <c r="A28" s="88" t="s">
        <v>209</v>
      </c>
      <c r="B28" s="89"/>
      <c r="C28" s="89"/>
      <c r="D28" s="89"/>
      <c r="E28" s="90"/>
      <c r="F28" s="91"/>
      <c r="G28" s="92"/>
      <c r="H28" s="92"/>
      <c r="I28" s="92"/>
      <c r="J28" s="92"/>
      <c r="K28" s="92"/>
      <c r="L28" s="92"/>
      <c r="M28" s="92"/>
      <c r="N28" s="92"/>
      <c r="O28" s="92"/>
      <c r="P28" s="92"/>
      <c r="Q28" s="93"/>
    </row>
    <row r="29" spans="1:17" ht="53.25" customHeight="1" thickBot="1" x14ac:dyDescent="0.4">
      <c r="A29" s="107" t="s">
        <v>95</v>
      </c>
      <c r="B29" s="108"/>
      <c r="C29" s="108"/>
      <c r="D29" s="108"/>
      <c r="E29" s="109"/>
      <c r="F29" s="110" t="s">
        <v>74</v>
      </c>
      <c r="G29" s="111"/>
      <c r="H29" s="111"/>
      <c r="I29" s="111"/>
      <c r="J29" s="111"/>
      <c r="K29" s="111"/>
      <c r="L29" s="111"/>
      <c r="M29" s="111"/>
      <c r="N29" s="111"/>
      <c r="O29" s="111"/>
      <c r="P29" s="111"/>
      <c r="Q29" s="112"/>
    </row>
    <row r="30" spans="1:17" x14ac:dyDescent="0.35">
      <c r="A30" s="151" t="s">
        <v>97</v>
      </c>
      <c r="B30" s="152"/>
      <c r="C30" s="152"/>
      <c r="D30" s="152"/>
      <c r="E30" s="152"/>
      <c r="F30" s="152"/>
      <c r="G30" s="152"/>
      <c r="H30" s="152"/>
      <c r="I30" s="152"/>
      <c r="J30" s="152"/>
      <c r="K30" s="152"/>
      <c r="L30" s="152"/>
      <c r="M30" s="152"/>
      <c r="N30" s="152"/>
      <c r="O30" s="152"/>
      <c r="P30" s="152"/>
      <c r="Q30" s="153"/>
    </row>
    <row r="31" spans="1:17" ht="31.5" customHeight="1" thickBot="1" x14ac:dyDescent="0.4">
      <c r="A31" s="154"/>
      <c r="B31" s="155"/>
      <c r="C31" s="155"/>
      <c r="D31" s="155"/>
      <c r="E31" s="155"/>
      <c r="F31" s="155"/>
      <c r="G31" s="155"/>
      <c r="H31" s="155"/>
      <c r="I31" s="155"/>
      <c r="J31" s="155"/>
      <c r="K31" s="155"/>
      <c r="L31" s="155"/>
      <c r="M31" s="155"/>
      <c r="N31" s="155"/>
      <c r="O31" s="155"/>
      <c r="P31" s="155"/>
      <c r="Q31" s="156"/>
    </row>
    <row r="32" spans="1:17" ht="50.25" customHeight="1" thickBot="1" x14ac:dyDescent="0.4">
      <c r="A32" s="107" t="s">
        <v>111</v>
      </c>
      <c r="B32" s="108"/>
      <c r="C32" s="108"/>
      <c r="D32" s="108"/>
      <c r="E32" s="109"/>
      <c r="F32" s="110" t="s">
        <v>63</v>
      </c>
      <c r="G32" s="111"/>
      <c r="H32" s="111"/>
      <c r="I32" s="111"/>
      <c r="J32" s="111"/>
      <c r="K32" s="111"/>
      <c r="L32" s="111"/>
      <c r="M32" s="111"/>
      <c r="N32" s="111"/>
      <c r="O32" s="111"/>
      <c r="P32" s="111"/>
      <c r="Q32" s="112"/>
    </row>
    <row r="33" spans="1:17" ht="31.5" customHeight="1" thickBot="1" x14ac:dyDescent="0.4">
      <c r="A33" s="107" t="s">
        <v>128</v>
      </c>
      <c r="B33" s="108"/>
      <c r="C33" s="108"/>
      <c r="D33" s="108"/>
      <c r="E33" s="109"/>
      <c r="F33" s="110" t="s">
        <v>136</v>
      </c>
      <c r="G33" s="111"/>
      <c r="H33" s="111"/>
      <c r="I33" s="111"/>
      <c r="J33" s="111"/>
      <c r="K33" s="111"/>
      <c r="L33" s="111"/>
      <c r="M33" s="111"/>
      <c r="N33" s="111"/>
      <c r="O33" s="111"/>
      <c r="P33" s="111"/>
      <c r="Q33" s="112"/>
    </row>
    <row r="34" spans="1:17" ht="84" customHeight="1" thickBot="1" x14ac:dyDescent="0.4">
      <c r="A34" s="107" t="s">
        <v>129</v>
      </c>
      <c r="B34" s="108"/>
      <c r="C34" s="108"/>
      <c r="D34" s="108"/>
      <c r="E34" s="109"/>
      <c r="F34" s="110" t="s">
        <v>201</v>
      </c>
      <c r="G34" s="111"/>
      <c r="H34" s="111"/>
      <c r="I34" s="111"/>
      <c r="J34" s="111"/>
      <c r="K34" s="111"/>
      <c r="L34" s="111"/>
      <c r="M34" s="111"/>
      <c r="N34" s="111"/>
      <c r="O34" s="111"/>
      <c r="P34" s="111"/>
      <c r="Q34" s="112"/>
    </row>
    <row r="35" spans="1:17" ht="74.25" customHeight="1" thickBot="1" x14ac:dyDescent="0.4">
      <c r="A35" s="107" t="s">
        <v>210</v>
      </c>
      <c r="B35" s="108"/>
      <c r="C35" s="108"/>
      <c r="D35" s="108"/>
      <c r="E35" s="109"/>
      <c r="F35" s="110" t="s">
        <v>203</v>
      </c>
      <c r="G35" s="111"/>
      <c r="H35" s="111"/>
      <c r="I35" s="111"/>
      <c r="J35" s="111"/>
      <c r="K35" s="111"/>
      <c r="L35" s="111"/>
      <c r="M35" s="111"/>
      <c r="N35" s="111"/>
      <c r="O35" s="111"/>
      <c r="P35" s="111"/>
      <c r="Q35" s="112"/>
    </row>
    <row r="36" spans="1:17" ht="80.25" customHeight="1" thickBot="1" x14ac:dyDescent="0.4">
      <c r="A36" s="107" t="s">
        <v>38</v>
      </c>
      <c r="B36" s="108"/>
      <c r="C36" s="108"/>
      <c r="D36" s="108"/>
      <c r="E36" s="109"/>
      <c r="F36" s="110" t="s">
        <v>74</v>
      </c>
      <c r="G36" s="111"/>
      <c r="H36" s="111"/>
      <c r="I36" s="111"/>
      <c r="J36" s="111"/>
      <c r="K36" s="111"/>
      <c r="L36" s="111"/>
      <c r="M36" s="111"/>
      <c r="N36" s="111"/>
      <c r="O36" s="111"/>
      <c r="P36" s="111"/>
      <c r="Q36" s="112"/>
    </row>
    <row r="37" spans="1:17" s="1" customFormat="1" x14ac:dyDescent="0.35">
      <c r="A37" s="151" t="s">
        <v>96</v>
      </c>
      <c r="B37" s="152"/>
      <c r="C37" s="152"/>
      <c r="D37" s="152"/>
      <c r="E37" s="152"/>
      <c r="F37" s="152"/>
      <c r="G37" s="152"/>
      <c r="H37" s="152"/>
      <c r="I37" s="152"/>
      <c r="J37" s="152"/>
      <c r="K37" s="152"/>
      <c r="L37" s="152"/>
      <c r="M37" s="152"/>
      <c r="N37" s="152"/>
      <c r="O37" s="152"/>
      <c r="P37" s="152"/>
      <c r="Q37" s="153"/>
    </row>
    <row r="38" spans="1:17" s="1" customFormat="1" ht="31.5" customHeight="1" thickBot="1" x14ac:dyDescent="0.4">
      <c r="A38" s="154"/>
      <c r="B38" s="155"/>
      <c r="C38" s="155"/>
      <c r="D38" s="155"/>
      <c r="E38" s="155"/>
      <c r="F38" s="155"/>
      <c r="G38" s="155"/>
      <c r="H38" s="155"/>
      <c r="I38" s="155"/>
      <c r="J38" s="155"/>
      <c r="K38" s="155"/>
      <c r="L38" s="155"/>
      <c r="M38" s="155"/>
      <c r="N38" s="155"/>
      <c r="O38" s="155"/>
      <c r="P38" s="155"/>
      <c r="Q38" s="156"/>
    </row>
    <row r="39" spans="1:17" s="12" customFormat="1" ht="14.25" customHeight="1" x14ac:dyDescent="0.35">
      <c r="A39" s="180" t="s">
        <v>0</v>
      </c>
      <c r="B39" s="180"/>
      <c r="C39" s="180"/>
      <c r="D39" s="180"/>
      <c r="E39" s="180"/>
      <c r="F39" s="180"/>
      <c r="G39" s="180"/>
      <c r="H39" s="180"/>
      <c r="I39" s="180"/>
      <c r="J39" s="180"/>
      <c r="K39" s="180"/>
      <c r="L39" s="180"/>
      <c r="M39" s="180"/>
      <c r="N39" s="180"/>
      <c r="O39" s="180"/>
      <c r="P39" s="13" t="s">
        <v>36</v>
      </c>
      <c r="Q39" s="13" t="s">
        <v>37</v>
      </c>
    </row>
    <row r="40" spans="1:17" ht="28.5" customHeight="1" x14ac:dyDescent="0.35">
      <c r="A40" s="176" t="s">
        <v>148</v>
      </c>
      <c r="B40" s="176"/>
      <c r="C40" s="176"/>
      <c r="D40" s="176"/>
      <c r="E40" s="176"/>
      <c r="F40" s="176"/>
      <c r="G40" s="176"/>
      <c r="H40" s="176"/>
      <c r="I40" s="176"/>
      <c r="J40" s="176"/>
      <c r="K40" s="176"/>
      <c r="L40" s="176"/>
      <c r="M40" s="176"/>
      <c r="N40" s="176"/>
      <c r="O40" s="176"/>
      <c r="P40" s="4" t="s">
        <v>35</v>
      </c>
      <c r="Q40" s="7"/>
    </row>
    <row r="41" spans="1:17" ht="14.5" customHeight="1" x14ac:dyDescent="0.35">
      <c r="A41" s="176" t="s">
        <v>221</v>
      </c>
      <c r="B41" s="176"/>
      <c r="C41" s="176"/>
      <c r="D41" s="176"/>
      <c r="E41" s="176"/>
      <c r="F41" s="176"/>
      <c r="G41" s="176"/>
      <c r="H41" s="176"/>
      <c r="I41" s="176"/>
      <c r="J41" s="176"/>
      <c r="K41" s="176"/>
      <c r="L41" s="176"/>
      <c r="M41" s="176"/>
      <c r="N41" s="176"/>
      <c r="O41" s="176"/>
      <c r="P41" s="4" t="s">
        <v>34</v>
      </c>
      <c r="Q41" s="7"/>
    </row>
    <row r="42" spans="1:17" ht="42.75" customHeight="1" x14ac:dyDescent="0.35">
      <c r="A42" s="176" t="s">
        <v>230</v>
      </c>
      <c r="B42" s="176"/>
      <c r="C42" s="176"/>
      <c r="D42" s="176"/>
      <c r="E42" s="176"/>
      <c r="F42" s="176"/>
      <c r="G42" s="176"/>
      <c r="H42" s="176"/>
      <c r="I42" s="176"/>
      <c r="J42" s="176"/>
      <c r="K42" s="176"/>
      <c r="L42" s="176"/>
      <c r="M42" s="176"/>
      <c r="N42" s="176"/>
      <c r="O42" s="176"/>
      <c r="P42" s="4" t="s">
        <v>35</v>
      </c>
      <c r="Q42" s="7"/>
    </row>
    <row r="43" spans="1:17" ht="34.5" customHeight="1" x14ac:dyDescent="0.35">
      <c r="A43" s="176" t="s">
        <v>145</v>
      </c>
      <c r="B43" s="176"/>
      <c r="C43" s="176"/>
      <c r="D43" s="176"/>
      <c r="E43" s="176"/>
      <c r="F43" s="176"/>
      <c r="G43" s="176"/>
      <c r="H43" s="176"/>
      <c r="I43" s="176"/>
      <c r="J43" s="176"/>
      <c r="K43" s="176"/>
      <c r="L43" s="176"/>
      <c r="M43" s="176"/>
      <c r="N43" s="176"/>
      <c r="O43" s="176"/>
      <c r="P43" s="4" t="s">
        <v>35</v>
      </c>
      <c r="Q43" s="7"/>
    </row>
    <row r="44" spans="1:17" ht="51.5" customHeight="1" x14ac:dyDescent="0.35">
      <c r="A44" s="176" t="s">
        <v>214</v>
      </c>
      <c r="B44" s="176"/>
      <c r="C44" s="176"/>
      <c r="D44" s="176"/>
      <c r="E44" s="176"/>
      <c r="F44" s="176"/>
      <c r="G44" s="176"/>
      <c r="H44" s="176"/>
      <c r="I44" s="176"/>
      <c r="J44" s="176"/>
      <c r="K44" s="176"/>
      <c r="L44" s="176"/>
      <c r="M44" s="176"/>
      <c r="N44" s="176"/>
      <c r="O44" s="176"/>
      <c r="P44" s="8" t="s">
        <v>35</v>
      </c>
      <c r="Q44" s="75" t="s">
        <v>93</v>
      </c>
    </row>
    <row r="45" spans="1:17" ht="14.5" customHeight="1" x14ac:dyDescent="0.35">
      <c r="A45" s="176" t="s">
        <v>147</v>
      </c>
      <c r="B45" s="176"/>
      <c r="C45" s="176"/>
      <c r="D45" s="176"/>
      <c r="E45" s="176"/>
      <c r="F45" s="176"/>
      <c r="G45" s="176"/>
      <c r="H45" s="176"/>
      <c r="I45" s="176"/>
      <c r="J45" s="176"/>
      <c r="K45" s="176"/>
      <c r="L45" s="176"/>
      <c r="M45" s="176"/>
      <c r="N45" s="176"/>
      <c r="O45" s="176"/>
      <c r="P45" s="4" t="s">
        <v>34</v>
      </c>
      <c r="Q45" s="77"/>
    </row>
    <row r="46" spans="1:17" ht="14.5" customHeight="1" x14ac:dyDescent="0.35">
      <c r="A46" s="176" t="s">
        <v>144</v>
      </c>
      <c r="B46" s="176"/>
      <c r="C46" s="176"/>
      <c r="D46" s="176"/>
      <c r="E46" s="176"/>
      <c r="F46" s="176"/>
      <c r="G46" s="176"/>
      <c r="H46" s="176"/>
      <c r="I46" s="176"/>
      <c r="J46" s="176"/>
      <c r="K46" s="176"/>
      <c r="L46" s="176"/>
      <c r="M46" s="176"/>
      <c r="N46" s="176"/>
      <c r="O46" s="176"/>
      <c r="P46" s="4" t="s">
        <v>35</v>
      </c>
      <c r="Q46" s="77"/>
    </row>
    <row r="47" spans="1:17" ht="14.5" customHeight="1" x14ac:dyDescent="0.35">
      <c r="A47" s="176" t="s">
        <v>17</v>
      </c>
      <c r="B47" s="176"/>
      <c r="C47" s="176"/>
      <c r="D47" s="176"/>
      <c r="E47" s="176"/>
      <c r="F47" s="176"/>
      <c r="G47" s="176"/>
      <c r="H47" s="176"/>
      <c r="I47" s="176"/>
      <c r="J47" s="176"/>
      <c r="K47" s="176"/>
      <c r="L47" s="176"/>
      <c r="M47" s="176"/>
      <c r="N47" s="176"/>
      <c r="O47" s="176"/>
      <c r="P47" s="4" t="s">
        <v>35</v>
      </c>
      <c r="Q47" s="77"/>
    </row>
    <row r="48" spans="1:17" ht="14.5" customHeight="1" x14ac:dyDescent="0.35">
      <c r="A48" s="176" t="s">
        <v>149</v>
      </c>
      <c r="B48" s="176"/>
      <c r="C48" s="176"/>
      <c r="D48" s="176"/>
      <c r="E48" s="176"/>
      <c r="F48" s="176"/>
      <c r="G48" s="176"/>
      <c r="H48" s="176"/>
      <c r="I48" s="176"/>
      <c r="J48" s="176"/>
      <c r="K48" s="176"/>
      <c r="L48" s="176"/>
      <c r="M48" s="176"/>
      <c r="N48" s="176"/>
      <c r="O48" s="176"/>
      <c r="P48" s="4" t="s">
        <v>35</v>
      </c>
      <c r="Q48" s="75" t="s">
        <v>219</v>
      </c>
    </row>
    <row r="49" spans="1:17" ht="14.5" customHeight="1" x14ac:dyDescent="0.35">
      <c r="A49" s="115" t="s">
        <v>218</v>
      </c>
      <c r="B49" s="98"/>
      <c r="C49" s="98"/>
      <c r="D49" s="98"/>
      <c r="E49" s="98"/>
      <c r="F49" s="98"/>
      <c r="G49" s="98"/>
      <c r="H49" s="98"/>
      <c r="I49" s="98"/>
      <c r="J49" s="98"/>
      <c r="K49" s="98"/>
      <c r="L49" s="98"/>
      <c r="M49" s="98"/>
      <c r="N49" s="98"/>
      <c r="O49" s="99"/>
      <c r="P49" s="4" t="s">
        <v>35</v>
      </c>
      <c r="Q49" s="75" t="s">
        <v>220</v>
      </c>
    </row>
    <row r="50" spans="1:17" ht="25.5" customHeight="1" x14ac:dyDescent="0.35">
      <c r="A50" s="176" t="s">
        <v>88</v>
      </c>
      <c r="B50" s="176"/>
      <c r="C50" s="176"/>
      <c r="D50" s="176"/>
      <c r="E50" s="176"/>
      <c r="F50" s="176"/>
      <c r="G50" s="176"/>
      <c r="H50" s="176"/>
      <c r="I50" s="176"/>
      <c r="J50" s="176"/>
      <c r="K50" s="176"/>
      <c r="L50" s="176"/>
      <c r="M50" s="176"/>
      <c r="N50" s="176"/>
      <c r="O50" s="176"/>
      <c r="P50" s="4" t="s">
        <v>35</v>
      </c>
      <c r="Q50" s="77"/>
    </row>
    <row r="51" spans="1:17" ht="14.5" customHeight="1" x14ac:dyDescent="0.35">
      <c r="A51" s="176" t="s">
        <v>21</v>
      </c>
      <c r="B51" s="176"/>
      <c r="C51" s="176"/>
      <c r="D51" s="176"/>
      <c r="E51" s="176"/>
      <c r="F51" s="176"/>
      <c r="G51" s="176"/>
      <c r="H51" s="176"/>
      <c r="I51" s="176"/>
      <c r="J51" s="176"/>
      <c r="K51" s="176"/>
      <c r="L51" s="176"/>
      <c r="M51" s="176"/>
      <c r="N51" s="176"/>
      <c r="O51" s="176"/>
      <c r="P51" s="4" t="s">
        <v>35</v>
      </c>
      <c r="Q51" s="77"/>
    </row>
    <row r="52" spans="1:17" ht="20.5" customHeight="1" x14ac:dyDescent="0.35">
      <c r="A52" s="176" t="s">
        <v>20</v>
      </c>
      <c r="B52" s="176"/>
      <c r="C52" s="176"/>
      <c r="D52" s="176"/>
      <c r="E52" s="176"/>
      <c r="F52" s="176"/>
      <c r="G52" s="176"/>
      <c r="H52" s="176"/>
      <c r="I52" s="176"/>
      <c r="J52" s="176"/>
      <c r="K52" s="176"/>
      <c r="L52" s="176"/>
      <c r="M52" s="176"/>
      <c r="N52" s="176"/>
      <c r="O52" s="176"/>
      <c r="P52" s="4" t="s">
        <v>35</v>
      </c>
      <c r="Q52" s="77"/>
    </row>
    <row r="53" spans="1:17" ht="14.5" customHeight="1" x14ac:dyDescent="0.35">
      <c r="A53" s="176" t="s">
        <v>86</v>
      </c>
      <c r="B53" s="176"/>
      <c r="C53" s="176"/>
      <c r="D53" s="176"/>
      <c r="E53" s="176"/>
      <c r="F53" s="176"/>
      <c r="G53" s="176"/>
      <c r="H53" s="176"/>
      <c r="I53" s="176"/>
      <c r="J53" s="176"/>
      <c r="K53" s="176"/>
      <c r="L53" s="176"/>
      <c r="M53" s="176"/>
      <c r="N53" s="176"/>
      <c r="O53" s="176"/>
      <c r="P53" s="4" t="s">
        <v>35</v>
      </c>
      <c r="Q53" s="77"/>
    </row>
    <row r="54" spans="1:17" s="10" customFormat="1" ht="14.5" customHeight="1" x14ac:dyDescent="0.35">
      <c r="A54" s="176" t="s">
        <v>146</v>
      </c>
      <c r="B54" s="176"/>
      <c r="C54" s="176"/>
      <c r="D54" s="176"/>
      <c r="E54" s="176"/>
      <c r="F54" s="176"/>
      <c r="G54" s="176"/>
      <c r="H54" s="176"/>
      <c r="I54" s="176"/>
      <c r="J54" s="176"/>
      <c r="K54" s="176"/>
      <c r="L54" s="176"/>
      <c r="M54" s="176"/>
      <c r="N54" s="176"/>
      <c r="O54" s="176"/>
      <c r="P54" s="4" t="s">
        <v>35</v>
      </c>
      <c r="Q54" s="78"/>
    </row>
    <row r="55" spans="1:17" s="10" customFormat="1" ht="103.5" customHeight="1" x14ac:dyDescent="0.35">
      <c r="A55" s="129" t="s">
        <v>172</v>
      </c>
      <c r="B55" s="129"/>
      <c r="C55" s="129"/>
      <c r="D55" s="129"/>
      <c r="E55" s="129"/>
      <c r="F55" s="129"/>
      <c r="G55" s="129"/>
      <c r="H55" s="129"/>
      <c r="I55" s="129"/>
      <c r="J55" s="129"/>
      <c r="K55" s="129"/>
      <c r="L55" s="129"/>
      <c r="M55" s="129"/>
      <c r="N55" s="129"/>
      <c r="O55" s="129"/>
      <c r="P55" s="4" t="s">
        <v>35</v>
      </c>
      <c r="Q55" s="75" t="str">
        <f>F34</f>
        <v xml:space="preserve"> If so, summarise the findings and confirm whether any issues identified have been appropriately assessed and escalated where necessary.
You may copy and paste the search string below into your web browser to conduct a targeted search for adverse media and identify any potentially relevant negative news or information: 
"CLIENT/BO/DIRECTOR NAME" AND ("money laundering" OR "Launder*" OR "financial crime*" OR "sanction*" OR "arrest*" OR "jail*" OR "trial*" OR "fraud*" OR "criminal*" OR "crime*" OR "court*" OR "seized" OR "custody" OR "detain*" OR "hearing*" OR "prosecut*" OR "tribunal*" OR "case*" OR "traffick*" OR "scam*" OR "tax evasion" OR "embezzlement" OR "corruption" OR "judgment*" OR "magistrate*" OR "ICIJ" OR "adverse media" OR "bankrupt*" OR "fines" OR "indictment*" OR "investigation*" OR "Brib*" OR "Corrupt*" OR "Forgery" OR "Kickback*" OR "Shell company" OR "Ponzi" OR "Counterfeit*" OR "Investigation*" OR "Sentencing" OR "Tax fraud" OR "Subpoena*" OR "Whistleblower*" OR "Raid*" OR "Liquidation" OR "Receivership")</v>
      </c>
    </row>
    <row r="56" spans="1:17" s="10" customFormat="1" ht="30.5" customHeight="1" x14ac:dyDescent="0.35">
      <c r="A56" s="129" t="s">
        <v>173</v>
      </c>
      <c r="B56" s="129"/>
      <c r="C56" s="129"/>
      <c r="D56" s="129"/>
      <c r="E56" s="129"/>
      <c r="F56" s="129"/>
      <c r="G56" s="129"/>
      <c r="H56" s="129"/>
      <c r="I56" s="129"/>
      <c r="J56" s="129"/>
      <c r="K56" s="129"/>
      <c r="L56" s="129"/>
      <c r="M56" s="129"/>
      <c r="N56" s="129"/>
      <c r="O56" s="129"/>
      <c r="P56" s="4" t="s">
        <v>35</v>
      </c>
      <c r="Q56" s="9"/>
    </row>
    <row r="57" spans="1:17" s="10" customFormat="1" ht="14.5" customHeight="1" x14ac:dyDescent="0.35">
      <c r="A57" s="181" t="s">
        <v>174</v>
      </c>
      <c r="B57" s="181"/>
      <c r="C57" s="181"/>
      <c r="D57" s="181"/>
      <c r="E57" s="181"/>
      <c r="F57" s="181"/>
      <c r="G57" s="181"/>
      <c r="H57" s="181"/>
      <c r="I57" s="181"/>
      <c r="J57" s="181"/>
      <c r="K57" s="181"/>
      <c r="L57" s="181"/>
      <c r="M57" s="181"/>
      <c r="N57" s="181"/>
      <c r="O57" s="181"/>
      <c r="P57" s="4" t="s">
        <v>39</v>
      </c>
      <c r="Q57" s="9"/>
    </row>
    <row r="58" spans="1:17" s="10" customFormat="1" ht="14.5" customHeight="1" x14ac:dyDescent="0.35">
      <c r="A58" s="181" t="s">
        <v>175</v>
      </c>
      <c r="B58" s="181"/>
      <c r="C58" s="181"/>
      <c r="D58" s="181"/>
      <c r="E58" s="181"/>
      <c r="F58" s="181"/>
      <c r="G58" s="181"/>
      <c r="H58" s="181"/>
      <c r="I58" s="181"/>
      <c r="J58" s="181"/>
      <c r="K58" s="181"/>
      <c r="L58" s="181"/>
      <c r="M58" s="181"/>
      <c r="N58" s="181"/>
      <c r="O58" s="181"/>
      <c r="P58" s="4" t="s">
        <v>39</v>
      </c>
      <c r="Q58" s="9"/>
    </row>
    <row r="59" spans="1:17" s="10" customFormat="1" ht="14.5" customHeight="1" x14ac:dyDescent="0.35">
      <c r="A59" s="181" t="s">
        <v>182</v>
      </c>
      <c r="B59" s="181"/>
      <c r="C59" s="181"/>
      <c r="D59" s="181"/>
      <c r="E59" s="181"/>
      <c r="F59" s="181"/>
      <c r="G59" s="181"/>
      <c r="H59" s="181"/>
      <c r="I59" s="181"/>
      <c r="J59" s="181"/>
      <c r="K59" s="181"/>
      <c r="L59" s="181"/>
      <c r="M59" s="181"/>
      <c r="N59" s="181"/>
      <c r="O59" s="181"/>
      <c r="P59" s="4" t="s">
        <v>39</v>
      </c>
      <c r="Q59" s="9"/>
    </row>
    <row r="60" spans="1:17" s="12" customFormat="1" ht="14.25" customHeight="1" x14ac:dyDescent="0.35">
      <c r="A60" s="180" t="s">
        <v>6</v>
      </c>
      <c r="B60" s="180" t="s">
        <v>1</v>
      </c>
      <c r="C60" s="180"/>
      <c r="D60" s="180"/>
      <c r="E60" s="180"/>
      <c r="F60" s="180"/>
      <c r="G60" s="180"/>
      <c r="H60" s="180"/>
      <c r="I60" s="180"/>
      <c r="J60" s="180"/>
      <c r="K60" s="180"/>
      <c r="L60" s="180"/>
      <c r="M60" s="180"/>
      <c r="N60" s="180"/>
      <c r="O60" s="180"/>
      <c r="P60" s="13" t="s">
        <v>36</v>
      </c>
      <c r="Q60" s="11" t="s">
        <v>37</v>
      </c>
    </row>
    <row r="61" spans="1:17" ht="14.5" customHeight="1" x14ac:dyDescent="0.35">
      <c r="A61" s="176" t="s">
        <v>14</v>
      </c>
      <c r="B61" s="176"/>
      <c r="C61" s="176"/>
      <c r="D61" s="176"/>
      <c r="E61" s="176"/>
      <c r="F61" s="176"/>
      <c r="G61" s="176"/>
      <c r="H61" s="176"/>
      <c r="I61" s="176"/>
      <c r="J61" s="176"/>
      <c r="K61" s="176"/>
      <c r="L61" s="176"/>
      <c r="M61" s="176"/>
      <c r="N61" s="176"/>
      <c r="O61" s="176"/>
      <c r="P61" s="4" t="s">
        <v>34</v>
      </c>
      <c r="Q61" s="7"/>
    </row>
    <row r="62" spans="1:17" ht="14.5" customHeight="1" x14ac:dyDescent="0.35">
      <c r="A62" s="183" t="s">
        <v>30</v>
      </c>
      <c r="B62" s="176"/>
      <c r="C62" s="176"/>
      <c r="D62" s="176"/>
      <c r="E62" s="176"/>
      <c r="F62" s="176"/>
      <c r="G62" s="176"/>
      <c r="H62" s="176"/>
      <c r="I62" s="176"/>
      <c r="J62" s="176"/>
      <c r="K62" s="176"/>
      <c r="L62" s="176"/>
      <c r="M62" s="176"/>
      <c r="N62" s="176"/>
      <c r="O62" s="176"/>
      <c r="P62" s="4" t="s">
        <v>35</v>
      </c>
      <c r="Q62" s="7"/>
    </row>
    <row r="63" spans="1:17" ht="27" customHeight="1" x14ac:dyDescent="0.35">
      <c r="A63" s="97" t="s">
        <v>150</v>
      </c>
      <c r="B63" s="103"/>
      <c r="C63" s="103"/>
      <c r="D63" s="103"/>
      <c r="E63" s="103"/>
      <c r="F63" s="103"/>
      <c r="G63" s="103"/>
      <c r="H63" s="103"/>
      <c r="I63" s="103"/>
      <c r="J63" s="103"/>
      <c r="K63" s="103"/>
      <c r="L63" s="103"/>
      <c r="M63" s="103"/>
      <c r="N63" s="103"/>
      <c r="O63" s="104"/>
      <c r="P63" s="4" t="s">
        <v>35</v>
      </c>
      <c r="Q63" s="7"/>
    </row>
    <row r="64" spans="1:17" ht="37" customHeight="1" x14ac:dyDescent="0.35">
      <c r="A64" s="176" t="s">
        <v>151</v>
      </c>
      <c r="B64" s="176"/>
      <c r="C64" s="176"/>
      <c r="D64" s="176"/>
      <c r="E64" s="176"/>
      <c r="F64" s="176"/>
      <c r="G64" s="176"/>
      <c r="H64" s="176"/>
      <c r="I64" s="176"/>
      <c r="J64" s="176"/>
      <c r="K64" s="176"/>
      <c r="L64" s="176"/>
      <c r="M64" s="176"/>
      <c r="N64" s="176"/>
      <c r="O64" s="176"/>
      <c r="P64" s="4" t="s">
        <v>35</v>
      </c>
      <c r="Q64" s="7"/>
    </row>
    <row r="65" spans="1:17" x14ac:dyDescent="0.35">
      <c r="A65" s="116" t="s">
        <v>176</v>
      </c>
      <c r="B65" s="117"/>
      <c r="C65" s="117"/>
      <c r="D65" s="117"/>
      <c r="E65" s="117"/>
      <c r="F65" s="117"/>
      <c r="G65" s="117"/>
      <c r="H65" s="117"/>
      <c r="I65" s="117"/>
      <c r="J65" s="117"/>
      <c r="K65" s="117"/>
      <c r="L65" s="117"/>
      <c r="M65" s="117"/>
      <c r="N65" s="117"/>
      <c r="O65" s="118"/>
      <c r="P65" s="4" t="s">
        <v>39</v>
      </c>
      <c r="Q65" s="7"/>
    </row>
    <row r="66" spans="1:17" x14ac:dyDescent="0.35">
      <c r="A66" s="116" t="s">
        <v>177</v>
      </c>
      <c r="B66" s="117"/>
      <c r="C66" s="117"/>
      <c r="D66" s="117"/>
      <c r="E66" s="117"/>
      <c r="F66" s="117"/>
      <c r="G66" s="117"/>
      <c r="H66" s="117"/>
      <c r="I66" s="117"/>
      <c r="J66" s="117"/>
      <c r="K66" s="117"/>
      <c r="L66" s="117"/>
      <c r="M66" s="117"/>
      <c r="N66" s="117"/>
      <c r="O66" s="118"/>
      <c r="P66" s="4" t="s">
        <v>39</v>
      </c>
      <c r="Q66" s="7"/>
    </row>
    <row r="67" spans="1:17" x14ac:dyDescent="0.35">
      <c r="A67" s="181" t="s">
        <v>178</v>
      </c>
      <c r="B67" s="181"/>
      <c r="C67" s="181"/>
      <c r="D67" s="181"/>
      <c r="E67" s="181"/>
      <c r="F67" s="181"/>
      <c r="G67" s="181"/>
      <c r="H67" s="181"/>
      <c r="I67" s="181"/>
      <c r="J67" s="181"/>
      <c r="K67" s="181"/>
      <c r="L67" s="181"/>
      <c r="M67" s="181"/>
      <c r="N67" s="181"/>
      <c r="O67" s="181"/>
      <c r="P67" s="4" t="s">
        <v>39</v>
      </c>
      <c r="Q67" s="7"/>
    </row>
    <row r="68" spans="1:17" s="14" customFormat="1" ht="14.25" customHeight="1" x14ac:dyDescent="0.35">
      <c r="A68" s="182" t="s">
        <v>87</v>
      </c>
      <c r="B68" s="182" t="s">
        <v>1</v>
      </c>
      <c r="C68" s="182"/>
      <c r="D68" s="182"/>
      <c r="E68" s="182"/>
      <c r="F68" s="182"/>
      <c r="G68" s="182"/>
      <c r="H68" s="182"/>
      <c r="I68" s="182"/>
      <c r="J68" s="182"/>
      <c r="K68" s="182"/>
      <c r="L68" s="182"/>
      <c r="M68" s="182"/>
      <c r="N68" s="182"/>
      <c r="O68" s="182"/>
      <c r="P68" s="13" t="s">
        <v>36</v>
      </c>
      <c r="Q68" s="11" t="s">
        <v>37</v>
      </c>
    </row>
    <row r="69" spans="1:17" ht="14.5" customHeight="1" x14ac:dyDescent="0.35">
      <c r="A69" s="176" t="s">
        <v>152</v>
      </c>
      <c r="B69" s="176"/>
      <c r="C69" s="176"/>
      <c r="D69" s="176"/>
      <c r="E69" s="176"/>
      <c r="F69" s="176"/>
      <c r="G69" s="176"/>
      <c r="H69" s="176"/>
      <c r="I69" s="176"/>
      <c r="J69" s="176"/>
      <c r="K69" s="176"/>
      <c r="L69" s="176"/>
      <c r="M69" s="176"/>
      <c r="N69" s="176"/>
      <c r="O69" s="176"/>
      <c r="P69" s="4" t="s">
        <v>35</v>
      </c>
      <c r="Q69" s="7"/>
    </row>
    <row r="70" spans="1:17" ht="14.5" customHeight="1" x14ac:dyDescent="0.35">
      <c r="A70" s="176" t="s">
        <v>153</v>
      </c>
      <c r="B70" s="176"/>
      <c r="C70" s="176"/>
      <c r="D70" s="176"/>
      <c r="E70" s="176"/>
      <c r="F70" s="176"/>
      <c r="G70" s="176"/>
      <c r="H70" s="176"/>
      <c r="I70" s="176"/>
      <c r="J70" s="176"/>
      <c r="K70" s="176"/>
      <c r="L70" s="176"/>
      <c r="M70" s="176"/>
      <c r="N70" s="176"/>
      <c r="O70" s="176"/>
      <c r="P70" s="4" t="s">
        <v>35</v>
      </c>
      <c r="Q70" s="7"/>
    </row>
    <row r="71" spans="1:17" ht="27.75" customHeight="1" x14ac:dyDescent="0.35">
      <c r="A71" s="176" t="s">
        <v>154</v>
      </c>
      <c r="B71" s="176"/>
      <c r="C71" s="176"/>
      <c r="D71" s="176"/>
      <c r="E71" s="176"/>
      <c r="F71" s="176"/>
      <c r="G71" s="176"/>
      <c r="H71" s="176"/>
      <c r="I71" s="176"/>
      <c r="J71" s="176"/>
      <c r="K71" s="176"/>
      <c r="L71" s="176"/>
      <c r="M71" s="176"/>
      <c r="N71" s="176"/>
      <c r="O71" s="176"/>
      <c r="P71" s="4" t="s">
        <v>35</v>
      </c>
      <c r="Q71" s="7"/>
    </row>
    <row r="72" spans="1:17" ht="14.5" customHeight="1" x14ac:dyDescent="0.35">
      <c r="A72" s="115" t="s">
        <v>155</v>
      </c>
      <c r="B72" s="98"/>
      <c r="C72" s="98"/>
      <c r="D72" s="98"/>
      <c r="E72" s="98"/>
      <c r="F72" s="98"/>
      <c r="G72" s="98"/>
      <c r="H72" s="98"/>
      <c r="I72" s="98"/>
      <c r="J72" s="98"/>
      <c r="K72" s="98"/>
      <c r="L72" s="98"/>
      <c r="M72" s="98"/>
      <c r="N72" s="98"/>
      <c r="O72" s="99"/>
      <c r="P72" s="4" t="s">
        <v>35</v>
      </c>
      <c r="Q72" s="7"/>
    </row>
    <row r="73" spans="1:17" ht="24.5" customHeight="1" x14ac:dyDescent="0.35">
      <c r="A73" s="115" t="s">
        <v>246</v>
      </c>
      <c r="B73" s="98"/>
      <c r="C73" s="98"/>
      <c r="D73" s="98"/>
      <c r="E73" s="98"/>
      <c r="F73" s="98"/>
      <c r="G73" s="98"/>
      <c r="H73" s="98"/>
      <c r="I73" s="98"/>
      <c r="J73" s="98"/>
      <c r="K73" s="98"/>
      <c r="L73" s="98"/>
      <c r="M73" s="98"/>
      <c r="N73" s="98"/>
      <c r="O73" s="99"/>
      <c r="P73" s="4" t="s">
        <v>35</v>
      </c>
      <c r="Q73" s="7"/>
    </row>
    <row r="74" spans="1:17" ht="14.5" customHeight="1" x14ac:dyDescent="0.35">
      <c r="A74" s="176" t="s">
        <v>158</v>
      </c>
      <c r="B74" s="176"/>
      <c r="C74" s="176"/>
      <c r="D74" s="176"/>
      <c r="E74" s="176"/>
      <c r="F74" s="176"/>
      <c r="G74" s="176"/>
      <c r="H74" s="176"/>
      <c r="I74" s="176"/>
      <c r="J74" s="176"/>
      <c r="K74" s="176"/>
      <c r="L74" s="176"/>
      <c r="M74" s="176"/>
      <c r="N74" s="176"/>
      <c r="O74" s="176"/>
      <c r="P74" s="4" t="s">
        <v>35</v>
      </c>
      <c r="Q74" s="7"/>
    </row>
    <row r="75" spans="1:17" ht="14.5" customHeight="1" x14ac:dyDescent="0.35">
      <c r="A75" s="181" t="s">
        <v>179</v>
      </c>
      <c r="B75" s="181"/>
      <c r="C75" s="181"/>
      <c r="D75" s="181"/>
      <c r="E75" s="181"/>
      <c r="F75" s="181"/>
      <c r="G75" s="181"/>
      <c r="H75" s="181"/>
      <c r="I75" s="181"/>
      <c r="J75" s="181"/>
      <c r="K75" s="181"/>
      <c r="L75" s="181"/>
      <c r="M75" s="181"/>
      <c r="N75" s="181"/>
      <c r="O75" s="181"/>
      <c r="P75" s="4" t="s">
        <v>39</v>
      </c>
      <c r="Q75" s="7"/>
    </row>
    <row r="76" spans="1:17" ht="14.5" customHeight="1" x14ac:dyDescent="0.35">
      <c r="A76" s="181" t="s">
        <v>180</v>
      </c>
      <c r="B76" s="181"/>
      <c r="C76" s="181"/>
      <c r="D76" s="181"/>
      <c r="E76" s="181"/>
      <c r="F76" s="181"/>
      <c r="G76" s="181"/>
      <c r="H76" s="181"/>
      <c r="I76" s="181"/>
      <c r="J76" s="181"/>
      <c r="K76" s="181"/>
      <c r="L76" s="181"/>
      <c r="M76" s="181"/>
      <c r="N76" s="181"/>
      <c r="O76" s="181"/>
      <c r="P76" s="4" t="s">
        <v>39</v>
      </c>
      <c r="Q76" s="7"/>
    </row>
    <row r="77" spans="1:17" s="14" customFormat="1" ht="14.5" customHeight="1" x14ac:dyDescent="0.35">
      <c r="A77" s="182" t="s">
        <v>5</v>
      </c>
      <c r="B77" s="182" t="s">
        <v>1</v>
      </c>
      <c r="C77" s="182"/>
      <c r="D77" s="182"/>
      <c r="E77" s="182"/>
      <c r="F77" s="182"/>
      <c r="G77" s="182"/>
      <c r="H77" s="182"/>
      <c r="I77" s="182"/>
      <c r="J77" s="182"/>
      <c r="K77" s="182"/>
      <c r="L77" s="182"/>
      <c r="M77" s="182"/>
      <c r="N77" s="182"/>
      <c r="O77" s="182"/>
      <c r="P77" s="13" t="s">
        <v>36</v>
      </c>
      <c r="Q77" s="11" t="s">
        <v>37</v>
      </c>
    </row>
    <row r="78" spans="1:17" ht="14.5" customHeight="1" x14ac:dyDescent="0.35">
      <c r="A78" s="176" t="s">
        <v>226</v>
      </c>
      <c r="B78" s="176"/>
      <c r="C78" s="176"/>
      <c r="D78" s="176"/>
      <c r="E78" s="176"/>
      <c r="F78" s="176"/>
      <c r="G78" s="176"/>
      <c r="H78" s="176"/>
      <c r="I78" s="176"/>
      <c r="J78" s="176"/>
      <c r="K78" s="176"/>
      <c r="L78" s="176"/>
      <c r="M78" s="176"/>
      <c r="N78" s="176"/>
      <c r="O78" s="176"/>
      <c r="P78" s="4" t="s">
        <v>35</v>
      </c>
      <c r="Q78" s="7"/>
    </row>
    <row r="79" spans="1:17" ht="14.5" customHeight="1" x14ac:dyDescent="0.35">
      <c r="A79" s="181" t="s">
        <v>181</v>
      </c>
      <c r="B79" s="181"/>
      <c r="C79" s="181"/>
      <c r="D79" s="181"/>
      <c r="E79" s="181"/>
      <c r="F79" s="181"/>
      <c r="G79" s="181"/>
      <c r="H79" s="181"/>
      <c r="I79" s="181"/>
      <c r="J79" s="181"/>
      <c r="K79" s="181"/>
      <c r="L79" s="181"/>
      <c r="M79" s="181"/>
      <c r="N79" s="181"/>
      <c r="O79" s="181"/>
      <c r="P79" s="4" t="s">
        <v>39</v>
      </c>
      <c r="Q79" s="7"/>
    </row>
    <row r="80" spans="1:17" s="14" customFormat="1" ht="14.5" customHeight="1" x14ac:dyDescent="0.35">
      <c r="A80" s="122" t="s">
        <v>7</v>
      </c>
      <c r="B80" s="123"/>
      <c r="C80" s="123"/>
      <c r="D80" s="123"/>
      <c r="E80" s="123"/>
      <c r="F80" s="123"/>
      <c r="G80" s="123"/>
      <c r="H80" s="123"/>
      <c r="I80" s="123"/>
      <c r="J80" s="123"/>
      <c r="K80" s="123"/>
      <c r="L80" s="123"/>
      <c r="M80" s="123"/>
      <c r="N80" s="123"/>
      <c r="O80" s="123"/>
      <c r="P80" s="123"/>
      <c r="Q80" s="124"/>
    </row>
    <row r="81" spans="1:17" ht="41.25" customHeight="1" x14ac:dyDescent="0.35">
      <c r="A81" s="119" t="s">
        <v>229</v>
      </c>
      <c r="B81" s="120"/>
      <c r="C81" s="120"/>
      <c r="D81" s="120"/>
      <c r="E81" s="120"/>
      <c r="F81" s="120"/>
      <c r="G81" s="120"/>
      <c r="H81" s="120"/>
      <c r="I81" s="120"/>
      <c r="J81" s="120"/>
      <c r="K81" s="120"/>
      <c r="L81" s="120"/>
      <c r="M81" s="120"/>
      <c r="N81" s="120"/>
      <c r="O81" s="120"/>
      <c r="P81" s="120"/>
      <c r="Q81" s="121"/>
    </row>
    <row r="82" spans="1:17" x14ac:dyDescent="0.35">
      <c r="A82" s="138" t="s">
        <v>68</v>
      </c>
      <c r="B82" s="139"/>
      <c r="C82" s="139"/>
      <c r="D82" s="139"/>
      <c r="E82" s="139"/>
      <c r="F82" s="139"/>
      <c r="G82" s="139"/>
      <c r="H82" s="139"/>
      <c r="I82" s="139"/>
      <c r="J82" s="139"/>
      <c r="K82" s="139"/>
      <c r="L82" s="139"/>
      <c r="M82" s="139"/>
      <c r="N82" s="139"/>
      <c r="O82" s="139"/>
      <c r="P82" s="139"/>
      <c r="Q82" s="140"/>
    </row>
    <row r="83" spans="1:17" ht="21" customHeight="1" x14ac:dyDescent="0.35">
      <c r="A83" s="141"/>
      <c r="B83" s="142"/>
      <c r="C83" s="142"/>
      <c r="D83" s="142"/>
      <c r="E83" s="142"/>
      <c r="F83" s="142"/>
      <c r="G83" s="142"/>
      <c r="H83" s="142"/>
      <c r="I83" s="142"/>
      <c r="J83" s="142"/>
      <c r="K83" s="142"/>
      <c r="L83" s="142"/>
      <c r="M83" s="142"/>
      <c r="N83" s="142"/>
      <c r="O83" s="142"/>
      <c r="P83" s="142"/>
      <c r="Q83" s="143"/>
    </row>
    <row r="84" spans="1:17" s="53" customFormat="1" ht="23.5" customHeight="1" x14ac:dyDescent="0.5">
      <c r="A84" s="114" t="s">
        <v>29</v>
      </c>
      <c r="B84" s="114"/>
      <c r="C84" s="114"/>
      <c r="D84" s="113" t="str">
        <f>'2ndScoring'!AM3</f>
        <v>Medium</v>
      </c>
      <c r="E84" s="113"/>
      <c r="F84" s="163" t="str">
        <f>+IF(D84="High","Please plan and perform appropriate EDD procedures to mitigate the identified risks and provide x-ref to the relevant notes, supporting documentation, and working paper", "")</f>
        <v/>
      </c>
      <c r="G84" s="164"/>
      <c r="H84" s="164"/>
      <c r="I84" s="164"/>
      <c r="J84" s="164"/>
      <c r="K84" s="164"/>
      <c r="L84" s="164"/>
      <c r="M84" s="164"/>
      <c r="N84" s="164"/>
      <c r="O84" s="164"/>
      <c r="P84" s="165"/>
      <c r="Q84" s="71"/>
    </row>
    <row r="85" spans="1:17" ht="21" x14ac:dyDescent="0.5">
      <c r="A85" s="125" t="s">
        <v>28</v>
      </c>
      <c r="B85" s="135"/>
      <c r="C85" s="136"/>
      <c r="D85" s="137"/>
      <c r="E85" s="137"/>
    </row>
    <row r="86" spans="1:17" ht="97.5" customHeight="1" x14ac:dyDescent="0.35">
      <c r="A86" s="129" t="s">
        <v>206</v>
      </c>
      <c r="B86" s="129"/>
      <c r="C86" s="130"/>
      <c r="D86" s="130"/>
      <c r="E86" s="130"/>
    </row>
    <row r="87" spans="1:17" ht="21" x14ac:dyDescent="0.5">
      <c r="A87" s="54" t="s">
        <v>69</v>
      </c>
      <c r="B87" s="54"/>
      <c r="C87" s="125"/>
      <c r="D87" s="131"/>
      <c r="E87" s="131"/>
      <c r="F87" s="131"/>
      <c r="G87" s="131"/>
      <c r="H87" s="131"/>
      <c r="I87" s="121"/>
      <c r="J87" s="54" t="s">
        <v>70</v>
      </c>
      <c r="K87" s="105"/>
      <c r="L87" s="106"/>
    </row>
    <row r="88" spans="1:17" ht="21" x14ac:dyDescent="0.5">
      <c r="A88" s="54" t="s">
        <v>26</v>
      </c>
      <c r="B88" s="54"/>
      <c r="C88" s="125"/>
      <c r="D88" s="131"/>
      <c r="E88" s="131"/>
      <c r="F88" s="131"/>
      <c r="G88" s="131"/>
      <c r="H88" s="131"/>
      <c r="I88" s="121"/>
      <c r="J88" s="54" t="s">
        <v>25</v>
      </c>
      <c r="K88" s="105"/>
      <c r="L88" s="106"/>
    </row>
    <row r="89" spans="1:17" ht="21" x14ac:dyDescent="0.5">
      <c r="A89" s="55"/>
      <c r="B89" s="55"/>
      <c r="C89" s="55"/>
      <c r="J89" s="55"/>
      <c r="K89" s="55"/>
    </row>
    <row r="90" spans="1:17" ht="21" x14ac:dyDescent="0.5">
      <c r="A90" s="125" t="s">
        <v>71</v>
      </c>
      <c r="B90" s="126"/>
      <c r="C90" s="127"/>
      <c r="D90" s="105"/>
      <c r="E90" s="128"/>
      <c r="F90" s="70" t="str">
        <f>+IF(D84="High","If High Risk the next review date should typically be within 12-24 months, or more frequently where required by the firm's AML policies and procedures.", "")</f>
        <v/>
      </c>
    </row>
  </sheetData>
  <mergeCells count="121">
    <mergeCell ref="F84:P84"/>
    <mergeCell ref="A86:E86"/>
    <mergeCell ref="C87:I87"/>
    <mergeCell ref="K87:L87"/>
    <mergeCell ref="C88:I88"/>
    <mergeCell ref="K88:L88"/>
    <mergeCell ref="A90:C90"/>
    <mergeCell ref="D90:E90"/>
    <mergeCell ref="A30:Q31"/>
    <mergeCell ref="A32:E32"/>
    <mergeCell ref="F32:Q32"/>
    <mergeCell ref="A33:E33"/>
    <mergeCell ref="F33:Q33"/>
    <mergeCell ref="A77:O77"/>
    <mergeCell ref="A78:O78"/>
    <mergeCell ref="A79:O79"/>
    <mergeCell ref="A80:Q80"/>
    <mergeCell ref="A81:Q81"/>
    <mergeCell ref="A82:Q83"/>
    <mergeCell ref="A84:C84"/>
    <mergeCell ref="D84:E84"/>
    <mergeCell ref="A85:C85"/>
    <mergeCell ref="D85:E85"/>
    <mergeCell ref="A37:Q38"/>
    <mergeCell ref="A34:E34"/>
    <mergeCell ref="F36:Q36"/>
    <mergeCell ref="A39:O39"/>
    <mergeCell ref="A1:B1"/>
    <mergeCell ref="C1:G1"/>
    <mergeCell ref="A2:B2"/>
    <mergeCell ref="C2:G2"/>
    <mergeCell ref="A3:Q4"/>
    <mergeCell ref="A5:E5"/>
    <mergeCell ref="F5:Q5"/>
    <mergeCell ref="A6:E6"/>
    <mergeCell ref="A9:E9"/>
    <mergeCell ref="F9:Q9"/>
    <mergeCell ref="A10:E10"/>
    <mergeCell ref="F10:Q10"/>
    <mergeCell ref="A11:E11"/>
    <mergeCell ref="F11:Q11"/>
    <mergeCell ref="F6:Q6"/>
    <mergeCell ref="A7:E7"/>
    <mergeCell ref="A25:E25"/>
    <mergeCell ref="F25:Q25"/>
    <mergeCell ref="A19:E19"/>
    <mergeCell ref="A63:O63"/>
    <mergeCell ref="A64:O64"/>
    <mergeCell ref="A62:O62"/>
    <mergeCell ref="A47:O47"/>
    <mergeCell ref="A48:O48"/>
    <mergeCell ref="A50:O50"/>
    <mergeCell ref="A51:O51"/>
    <mergeCell ref="A52:O52"/>
    <mergeCell ref="A53:O53"/>
    <mergeCell ref="A54:O54"/>
    <mergeCell ref="A60:O60"/>
    <mergeCell ref="A61:O61"/>
    <mergeCell ref="A55:O55"/>
    <mergeCell ref="A56:O56"/>
    <mergeCell ref="A57:O57"/>
    <mergeCell ref="A58:O58"/>
    <mergeCell ref="A59:O59"/>
    <mergeCell ref="A49:O49"/>
    <mergeCell ref="A65:O65"/>
    <mergeCell ref="A66:O66"/>
    <mergeCell ref="A67:O67"/>
    <mergeCell ref="A68:O68"/>
    <mergeCell ref="A69:O69"/>
    <mergeCell ref="A70:O70"/>
    <mergeCell ref="A71:O71"/>
    <mergeCell ref="A72:O72"/>
    <mergeCell ref="A73:O73"/>
    <mergeCell ref="A74:O74"/>
    <mergeCell ref="A75:O75"/>
    <mergeCell ref="A76:O76"/>
    <mergeCell ref="F7:Q7"/>
    <mergeCell ref="A8:E8"/>
    <mergeCell ref="F8:Q8"/>
    <mergeCell ref="A16:E16"/>
    <mergeCell ref="F16:Q16"/>
    <mergeCell ref="A17:E17"/>
    <mergeCell ref="F17:Q17"/>
    <mergeCell ref="A18:E18"/>
    <mergeCell ref="F18:Q18"/>
    <mergeCell ref="A12:E12"/>
    <mergeCell ref="F12:Q12"/>
    <mergeCell ref="A14:E14"/>
    <mergeCell ref="F14:Q14"/>
    <mergeCell ref="A15:E15"/>
    <mergeCell ref="F15:Q15"/>
    <mergeCell ref="A13:E13"/>
    <mergeCell ref="F13:Q13"/>
    <mergeCell ref="A23:E23"/>
    <mergeCell ref="F23:Q23"/>
    <mergeCell ref="A24:E24"/>
    <mergeCell ref="F24:Q24"/>
    <mergeCell ref="A46:O46"/>
    <mergeCell ref="A40:O40"/>
    <mergeCell ref="A41:O41"/>
    <mergeCell ref="A42:O42"/>
    <mergeCell ref="A43:O43"/>
    <mergeCell ref="A44:O44"/>
    <mergeCell ref="A45:O45"/>
    <mergeCell ref="F34:Q34"/>
    <mergeCell ref="F19:Q19"/>
    <mergeCell ref="A22:E22"/>
    <mergeCell ref="F22:Q22"/>
    <mergeCell ref="A21:E21"/>
    <mergeCell ref="F21:Q21"/>
    <mergeCell ref="A29:E29"/>
    <mergeCell ref="F29:Q29"/>
    <mergeCell ref="A26:E26"/>
    <mergeCell ref="F26:Q26"/>
    <mergeCell ref="A27:E27"/>
    <mergeCell ref="F27:Q27"/>
    <mergeCell ref="A28:E28"/>
    <mergeCell ref="F28:Q28"/>
    <mergeCell ref="A35:E35"/>
    <mergeCell ref="F35:Q35"/>
    <mergeCell ref="A36:E36"/>
  </mergeCells>
  <conditionalFormatting sqref="D84:E84">
    <cfRule type="containsText" dxfId="5" priority="1" operator="containsText" text="Low">
      <formula>NOT(ISERROR(SEARCH("Low",D84)))</formula>
    </cfRule>
    <cfRule type="containsText" dxfId="4" priority="2" operator="containsText" text="High">
      <formula>NOT(ISERROR(SEARCH("High",D84)))</formula>
    </cfRule>
    <cfRule type="containsText" dxfId="3" priority="3" operator="containsText" text="Medium">
      <formula>NOT(ISERROR(SEARCH("Medium",D84)))</formula>
    </cfRule>
  </conditionalFormatting>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3">
        <x14:dataValidation type="list" showInputMessage="1" showErrorMessage="1" xr:uid="{D847393D-050D-496F-8E9E-97E7B5AE9834}">
          <x14:formula1>
            <xm:f>Scoring!$AM$4:$AM$6</xm:f>
          </x14:formula1>
          <xm:sqref>P44 P65:P67 P54:P59</xm:sqref>
        </x14:dataValidation>
        <x14:dataValidation type="list" showInputMessage="1" showErrorMessage="1" xr:uid="{073DE4E7-4751-4A5F-9D4C-0A0AEA58A78B}">
          <x14:formula1>
            <xm:f>Scoring!$AM$4:$AM$5</xm:f>
          </x14:formula1>
          <xm:sqref>P61:P64 P78 P69:P74 P40:P43 P45:P53</xm:sqref>
        </x14:dataValidation>
        <x14:dataValidation type="list" allowBlank="1" showInputMessage="1" showErrorMessage="1" xr:uid="{4484094B-069F-4126-83CD-82614C3699B8}">
          <x14:formula1>
            <xm:f>Scoring!$AM$4:$AM$6</xm:f>
          </x14:formula1>
          <xm:sqref>P75:P76 P79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98AF1E-7592-4585-BC39-225D9E28C134}">
  <dimension ref="A1:AO26"/>
  <sheetViews>
    <sheetView topLeftCell="AD1" zoomScale="90" zoomScaleNormal="90" workbookViewId="0">
      <selection activeCell="A13" sqref="A13:O13"/>
    </sheetView>
  </sheetViews>
  <sheetFormatPr defaultColWidth="8.81640625" defaultRowHeight="14.5" x14ac:dyDescent="0.35"/>
  <cols>
    <col min="1" max="1" width="75.453125" style="22" customWidth="1"/>
    <col min="2" max="2" width="35" customWidth="1"/>
    <col min="3" max="3" width="22.81640625" customWidth="1"/>
    <col min="4" max="4" width="50.1796875" bestFit="1" customWidth="1"/>
    <col min="5" max="5" width="24.453125" bestFit="1" customWidth="1"/>
    <col min="6" max="6" width="16.81640625" bestFit="1" customWidth="1"/>
    <col min="7" max="7" width="24.7265625" bestFit="1" customWidth="1"/>
    <col min="8" max="8" width="20.7265625" bestFit="1" customWidth="1"/>
    <col min="9" max="9" width="19" bestFit="1" customWidth="1"/>
    <col min="10" max="13" width="19" customWidth="1"/>
    <col min="14" max="14" width="14.7265625" customWidth="1"/>
    <col min="15" max="20" width="13.453125" customWidth="1"/>
    <col min="21" max="21" width="20.7265625" style="22" bestFit="1" customWidth="1"/>
    <col min="22" max="22" width="11.7265625" bestFit="1" customWidth="1"/>
    <col min="23" max="23" width="54.453125" bestFit="1" customWidth="1"/>
    <col min="24" max="24" width="85.1796875" bestFit="1" customWidth="1"/>
    <col min="25" max="25" width="14.26953125" customWidth="1"/>
    <col min="26" max="26" width="14.453125" customWidth="1"/>
    <col min="27" max="27" width="13.453125" style="23" customWidth="1"/>
    <col min="28" max="28" width="13.7265625" style="22" bestFit="1" customWidth="1"/>
    <col min="29" max="29" width="35" bestFit="1" customWidth="1"/>
    <col min="30" max="30" width="57.453125" bestFit="1" customWidth="1"/>
    <col min="31" max="31" width="24.453125" bestFit="1" customWidth="1"/>
    <col min="32" max="32" width="14" customWidth="1"/>
    <col min="33" max="33" width="30.54296875" customWidth="1"/>
    <col min="34" max="34" width="13.453125" customWidth="1"/>
    <col min="35" max="35" width="13.453125" style="23" customWidth="1"/>
    <col min="36" max="36" width="18.1796875" style="22" customWidth="1"/>
    <col min="37" max="37" width="20.453125" style="23" customWidth="1"/>
    <col min="38" max="38" width="8.81640625" style="21"/>
    <col min="39" max="39" width="10.453125" style="21" bestFit="1" customWidth="1"/>
    <col min="41" max="41" width="10.81640625" bestFit="1" customWidth="1"/>
  </cols>
  <sheetData>
    <row r="1" spans="1:41" s="15" customFormat="1" ht="36" customHeight="1" x14ac:dyDescent="0.45">
      <c r="A1" s="166" t="s">
        <v>0</v>
      </c>
      <c r="B1" s="167"/>
      <c r="C1" s="167"/>
      <c r="D1" s="167"/>
      <c r="E1" s="167"/>
      <c r="F1" s="167"/>
      <c r="G1" s="167"/>
      <c r="H1" s="167"/>
      <c r="I1" s="167"/>
      <c r="J1" s="167"/>
      <c r="K1" s="167"/>
      <c r="L1" s="167"/>
      <c r="M1" s="167"/>
      <c r="N1" s="167"/>
      <c r="O1" s="167"/>
      <c r="P1" s="167"/>
      <c r="Q1" s="167"/>
      <c r="R1" s="167"/>
      <c r="S1" s="167"/>
      <c r="T1" s="168"/>
      <c r="U1" s="174" t="s">
        <v>6</v>
      </c>
      <c r="V1" s="172"/>
      <c r="W1" s="172"/>
      <c r="X1" s="172"/>
      <c r="Y1" s="173"/>
      <c r="Z1" s="173"/>
      <c r="AA1" s="184"/>
      <c r="AB1" s="166" t="s">
        <v>2</v>
      </c>
      <c r="AC1" s="167"/>
      <c r="AD1" s="167"/>
      <c r="AE1" s="167"/>
      <c r="AF1" s="167"/>
      <c r="AG1" s="167"/>
      <c r="AH1" s="167"/>
      <c r="AI1" s="168"/>
      <c r="AJ1" s="171" t="s">
        <v>5</v>
      </c>
      <c r="AK1" s="175"/>
      <c r="AL1" s="169" t="s">
        <v>43</v>
      </c>
      <c r="AM1" s="169" t="s">
        <v>44</v>
      </c>
    </row>
    <row r="2" spans="1:41" s="16" customFormat="1" ht="70.5" customHeight="1" thickBot="1" x14ac:dyDescent="0.4">
      <c r="A2" s="36" t="str" cm="1">
        <f t="array" ref="A2">INDEX('2ndReview'!$A:$A,COLUMN(A2)+39)</f>
        <v>Is the client currently a politically exposed person (PEP), or has a change in the clients status since last review introduced this risk? (Assess if the client, their immediate family members, or close associates have newly become Politically Exposed Persons).</v>
      </c>
      <c r="B2" s="37" t="str" cm="1">
        <f t="array" ref="B2">INDEX('2ndReview'!$A:$A,COLUMN(B2)+39)</f>
        <v>Have you taken steps to identify all beneficial owners, directors and persons of significant control?</v>
      </c>
      <c r="C2" s="37" t="str" cm="1">
        <f t="array" ref="C2">INDEX('2ndReview'!$A:$A,COLUMN(C2)+39)</f>
        <v>Does the client currently qualify as a high-net-worth individual, or has their net worth increased to meet this threshold since the last review? (Please refer to HMRC’s guidance on thresholds for a wealthy individuals https://www.gov.uk/government/publications/how-hmrc-collects-the-right-tax-from-wealthy-individuals/how-hmrc-collects-the-right-tax-from-wealthy-individuals</v>
      </c>
      <c r="D2" s="37" t="str" cm="1">
        <f t="array" ref="D2">INDEX('2ndReview'!$A:$A,COLUMN(D2)+39)</f>
        <v>Does the client maintain a complex ownership structure, or have any new layers or entities been introduced that increase its complexity? (e.g are there multiple layers of beneficial ownership, use of holding companies, trusts or nominee arrangements, cross-border entities, or any other features that make the structure difficult to understand?)</v>
      </c>
      <c r="E2" s="37" t="str" cm="1">
        <f t="array" ref="E2">INDEX('2ndReview'!$A:$A,COLUMN(E2)+39)</f>
        <v xml:space="preserve">Are source of wealth (SoW) and/or source of funds (SoF) checks outstanding or now required due to:
 - suspicious activity identified since the client was onboarded
 - Additional funds/investments introduced to the business since the last reivew
</v>
      </c>
      <c r="F2" s="37" t="str" cm="1">
        <f t="array" ref="F2">INDEX('2ndReview'!$A:$A,COLUMN(F2)+39)</f>
        <v>Have all beneficial owners and directors provided proof of identification and proof of address?</v>
      </c>
      <c r="G2" s="37" t="str" cm="1">
        <f t="array" ref="G2">INDEX('2ndReview'!$A:$A,COLUMN(G2)+39)</f>
        <v>Have behaviours such as evasiveness and secrecy become apparent since the last review?</v>
      </c>
      <c r="H2" s="37" t="str" cm="1">
        <f t="array" ref="H2">INDEX('2ndReview'!$A:$A,COLUMN(H2)+39)</f>
        <v>Is the client a public administration, or a publicly owned enterprise?</v>
      </c>
      <c r="I2" s="37" t="str" cm="1">
        <f t="array" ref="I2">INDEX('2ndReview'!$A:$A,COLUMN(I2)+39)</f>
        <v>Have the client's securities currently listed on a regulated market?</v>
      </c>
      <c r="J2" s="37" t="str" cm="1">
        <f t="array" ref="J2">INDEX('2ndReview'!$A:$A,COLUMN(J2)+39)</f>
        <v>Is your client subject to AML regulatory oversight by the Financial Conduct Authority or the Gambling Commission?</v>
      </c>
      <c r="K2" s="37" t="str" cm="1">
        <f t="array" ref="K2">INDEX('2ndReview'!$A:$A,COLUMN(K2)+39)</f>
        <v>Is the client's sector typically associated with cash based activities? (e.g. restaurants, takeaways, retail outlets, nail bars, beauty parlours, newsagents, car washes etc.)</v>
      </c>
      <c r="L2" s="37" t="str" cm="1">
        <f t="array" ref="L2">INDEX('2ndReview'!$A:$A,COLUMN(L2)+39)</f>
        <v>Does the client deal with high value goods? (e.g. jewellers, car dealerships, properties etc.)</v>
      </c>
      <c r="M2" s="37" t="str" cm="1">
        <f t="array" ref="M2">INDEX('2ndReview'!$A:$A,COLUMN(M2)+39)</f>
        <v>Does the client operate in an industry typically considered high-risk of money laundering or terrorist financing? (e.g. money services business, import/export, charities etc.)</v>
      </c>
      <c r="N2" s="37" t="str" cm="1">
        <f t="array" ref="N2">INDEX('2ndReview'!$A:$A,COLUMN(N2)+39)</f>
        <v>Is the client engaged in the trade of dual-use goods or activities that may give rise to proliferation financing risk.</v>
      </c>
      <c r="O2" s="37" t="str" cm="1">
        <f t="array" ref="O2">INDEX('2ndReview'!$A:$A,COLUMN(O2)+39)</f>
        <v>Has a Suspicious Activity Report (SARs) ever been filed with the National Crime Agency (NCA)?</v>
      </c>
      <c r="P2" s="37" t="str" cm="1">
        <f t="array" ref="P2">INDEX('2ndReview'!$A:$A,COLUMN(P2)+39)</f>
        <v>Does open-source intelligence (OSINT) including public records and adverse media searches indicate any involvement by the client, its directors, beneficial owners, or key stakeholders in money laundering, financial crime, or other illegal activities?</v>
      </c>
      <c r="Q2" s="37" t="str" cm="1">
        <f t="array" ref="Q2">INDEX('2ndReview'!$A:$A,COLUMN(Q2)+39)</f>
        <v>Has the client undertaken any significant, unusual, or unexplained transaction activity, including increased volumes, large or complex transactions, international transfers, or activity inconsistent with its known business profile?</v>
      </c>
      <c r="R2" s="37" t="str" cm="1">
        <f t="array" ref="R2">INDEX('2ndReview'!$A:$A,COLUMN(R2)+39)</f>
        <v>&lt;ADDITIONAL CR QUESTION1&gt;</v>
      </c>
      <c r="S2" s="37" t="str" cm="1">
        <f t="array" ref="S2">INDEX('2ndReview'!$A:$A,COLUMN(S2)+39)</f>
        <v>&lt;ADDITIONAL CR QUESTION2&gt;</v>
      </c>
      <c r="T2" s="38" t="str" cm="1">
        <f t="array" ref="T2">INDEX('2ndReview'!$A:$A,COLUMN(T2)+39)</f>
        <v>&lt;ADDITIONAL CR QUESTION3&gt;</v>
      </c>
      <c r="U2" s="37" t="str" cm="1">
        <f t="array" ref="U2">INDEX('2ndReview'!$A:$A,COLUMN(U2)+40)</f>
        <v>Is the client/firm based within close proximity of our firm? (e.g. within 10 miles).</v>
      </c>
      <c r="V2" s="37" t="str" cm="1">
        <f t="array" ref="V2">INDEX('2ndReview'!$A:$A,COLUMN(V2)+40)</f>
        <v>Is the client based outside of the UK?</v>
      </c>
      <c r="W2" s="37" t="str" cm="1">
        <f t="array" ref="W2">INDEX('2ndReview'!$A:$A,COLUMN(W2)+40)</f>
        <v xml:space="preserve">Does the client have any association with HMT Sanctioned jurisdictions or has a new trade, operational, or customer relationship newly exposed them to these jurisdictions? (e.g. does the client transact with customers in sanctioned jurisdictions or have operations or trade with jurisdictions subject to sanctions?) </v>
      </c>
      <c r="X2" s="37" t="str" cm="1">
        <f t="array" ref="X2">INDEX('2ndReview'!$A:$A,COLUMN(X2)+40)</f>
        <v>Does the client have any association with any geographical areas that are considered to have weak AML and Terrorist Financing controls or has a new transaction link or business exposure to these monitored jurisdictions emerged? (e.g. does the client transact with customers in countries listed on the 'FATF High-risk and other monitored jurisdictions' or the 'European Commission list of third countries with weak AML and terrorist financing regimes?)</v>
      </c>
      <c r="Y2" s="37" t="str" cm="1">
        <f t="array" ref="Y2">INDEX('2ndReview'!$A:$A,COLUMN(Y2)+40)</f>
        <v>&lt;ADDITIONAL GR QUESTION1&gt;</v>
      </c>
      <c r="Z2" s="37" t="str" cm="1">
        <f t="array" ref="Z2">INDEX('2ndReview'!$A:$A,COLUMN(Z2)+40)</f>
        <v>&lt;ADDITIONAL GR QUESTION2&gt;</v>
      </c>
      <c r="AA2" s="38" t="str" cm="1">
        <f t="array" ref="AA2">INDEX('2ndReview'!$A:$A,COLUMN(AA2)+40)</f>
        <v>&lt;ADDITIONAL GR QUESTION3&gt;</v>
      </c>
      <c r="AB2" s="36" t="str" cm="1">
        <f t="array" ref="AB2">INDEX('2ndReview'!$A:$A,COLUMN(AB2)+41)</f>
        <v>Is the client currently using our client money account, or have they newly requested or begun using it since the last review?</v>
      </c>
      <c r="AC2" s="37" t="str" cm="1">
        <f t="array" ref="AC2">INDEX('2ndReview'!$A:$A,COLUMN(AC2)+41)</f>
        <v>Are we or will be providing trust or company services for the client? (This includes company formation and use of our address for correspondence), or has this service been newly added?</v>
      </c>
      <c r="AD2" s="37" t="str" cm="1">
        <f t="array" ref="AD2">INDEX('2ndReview'!$A:$A,COLUMN(AD2)+41)</f>
        <v>Has the business relationship become illogical or impracticable, or have recent changes (such as a shift in the client’s business size or nature relative to our expertise) newly introduced this misalignment?</v>
      </c>
      <c r="AE2" s="37" t="str" cm="1">
        <f t="array" ref="AE2">INDEX('2ndReview'!$A:$A,COLUMN(AE2)+41)</f>
        <v>Are we currently providing nominee, corporate director, or shareholder services to the client, or have these services been newly introduced since the last review?</v>
      </c>
      <c r="AF2" s="37" t="str" cm="1">
        <f t="array" ref="AF2">INDEX('2ndReview'!$A:$A,COLUMN(AF2)+41)</f>
        <v>Will we be providing payroll services to clients employing employees on minimum wage or zero hour contracts who work minimal or irregular working hours?</v>
      </c>
      <c r="AG2" s="37" t="str" cm="1">
        <f t="array" ref="AG2">INDEX('2ndReview'!$A:$A,COLUMN(AG2)+41)</f>
        <v>Does the firm provide any other high-risk services identified in the UK National Risk Assessment (NRA) of Money Laundering and Terrorist Financing.</v>
      </c>
      <c r="AH2" s="37" t="str" cm="1">
        <f t="array" ref="AH2">INDEX('2ndReview'!$A:$A,COLUMN(AH2)+41)</f>
        <v>&lt;ADDITIONAL SR QUESTION1&gt;</v>
      </c>
      <c r="AI2" s="38" t="str" cm="1">
        <f t="array" ref="AI2">INDEX('2ndReview'!$A:$A,COLUMN(AI2)+41)</f>
        <v>&lt;ADDITIONAL SR QUESTION2&gt;</v>
      </c>
      <c r="AJ2" s="36" t="str" cm="1">
        <f t="array" ref="AJ2">INDEX('2ndReview'!$A:$A,COLUMN(AJ2)+42)</f>
        <v>Has the client refused or consistently avoided face-to-face meetings without a reasonable explanation?</v>
      </c>
      <c r="AK2" s="38" t="str" cm="1">
        <f t="array" ref="AK2">INDEX('2ndReview'!$A:$A,COLUMN(AK2)+42)</f>
        <v>&lt;ADDITIONAL DCR QUESTION1&gt;</v>
      </c>
      <c r="AL2" s="170"/>
      <c r="AM2" s="170"/>
    </row>
    <row r="3" spans="1:41" s="14" customFormat="1" ht="30.75" customHeight="1" thickBot="1" x14ac:dyDescent="0.4">
      <c r="A3" s="86">
        <f>_xlfn.XLOOKUP(_xlfn.XLOOKUP(A2,'2ndReview'!$A:$A,'2ndReview'!$P:$P),A4:A8,A5:A9)</f>
        <v>0</v>
      </c>
      <c r="B3" s="81">
        <f>_xlfn.XLOOKUP(_xlfn.XLOOKUP(B2,'2ndReview'!$A:$A,'2ndReview'!$P:$P),B4:B8,B5:B9)</f>
        <v>0</v>
      </c>
      <c r="C3" s="81">
        <f>_xlfn.XLOOKUP(_xlfn.XLOOKUP(C2,'2ndReview'!$A:$A,'2ndReview'!$P:$P),C4:C8,C5:C9)</f>
        <v>0</v>
      </c>
      <c r="D3" s="81">
        <f>_xlfn.XLOOKUP(_xlfn.XLOOKUP(D2,'2ndReview'!$A:$A,'2ndReview'!$P:$P),D4:D8,D5:D9)</f>
        <v>0</v>
      </c>
      <c r="E3" s="81">
        <f>_xlfn.XLOOKUP(_xlfn.XLOOKUP(E2,'2ndReview'!$A:$A,'2ndReview'!$P:$P),E4:E8,E5:E9)</f>
        <v>0</v>
      </c>
      <c r="F3" s="81">
        <f>_xlfn.XLOOKUP(_xlfn.XLOOKUP(F2,'2ndReview'!$A:$A,'2ndReview'!$P:$P),F4:F8,F5:F9)</f>
        <v>0</v>
      </c>
      <c r="G3" s="81">
        <f>_xlfn.XLOOKUP(_xlfn.XLOOKUP(G2,'2ndReview'!$A:$A,'2ndReview'!$P:$P),G4:G8,G5:G9)</f>
        <v>0</v>
      </c>
      <c r="H3" s="81">
        <f>_xlfn.XLOOKUP(_xlfn.XLOOKUP(H2,'2ndReview'!$A:$A,'2ndReview'!$P:$P),H4:H8,H5:H9)</f>
        <v>0</v>
      </c>
      <c r="I3" s="81">
        <f>_xlfn.XLOOKUP(_xlfn.XLOOKUP(I2,'2ndReview'!$A:$A,'2ndReview'!$P:$P),I4:I8,I5:I9)</f>
        <v>0</v>
      </c>
      <c r="J3" s="81">
        <f>_xlfn.XLOOKUP(_xlfn.XLOOKUP(J2,'2ndReview'!$A:$A,'2ndReview'!$P:$P),J4:J8,J5:J9)</f>
        <v>0</v>
      </c>
      <c r="K3" s="81">
        <f>_xlfn.XLOOKUP(_xlfn.XLOOKUP(K2,'2ndReview'!$A:$A,'2ndReview'!$P:$P),K4:K8,K5:K9)</f>
        <v>0</v>
      </c>
      <c r="L3" s="81">
        <f>_xlfn.XLOOKUP(_xlfn.XLOOKUP(L2,'2ndReview'!$A:$A,'2ndReview'!$P:$P),L4:L8,L5:L9)</f>
        <v>0</v>
      </c>
      <c r="M3" s="81">
        <f>_xlfn.XLOOKUP(_xlfn.XLOOKUP(M2,'2ndReview'!$A:$A,'2ndReview'!$P:$P),M4:M8,M5:M9)</f>
        <v>0</v>
      </c>
      <c r="N3" s="81">
        <f>_xlfn.XLOOKUP(_xlfn.XLOOKUP(N2,'2ndReview'!$A:$A,'2ndReview'!$P:$P),N4:N8,N5:N9)</f>
        <v>0</v>
      </c>
      <c r="O3" s="81">
        <f>_xlfn.XLOOKUP(_xlfn.XLOOKUP(O2,'2ndReview'!$A:$A,'2ndReview'!$P:$P),O4:O8,O5:O9)</f>
        <v>0</v>
      </c>
      <c r="P3" s="81">
        <f>_xlfn.XLOOKUP(_xlfn.XLOOKUP(P2,'2ndReview'!$A:$A,'2ndReview'!$P:$P),P4:P8,P5:P9)</f>
        <v>0</v>
      </c>
      <c r="Q3" s="81">
        <f>_xlfn.XLOOKUP(_xlfn.XLOOKUP(Q2,'2ndReview'!$A:$A,'2ndReview'!$P:$P),Q4:Q8,Q5:Q9)</f>
        <v>0</v>
      </c>
      <c r="R3" s="81">
        <f>_xlfn.XLOOKUP(_xlfn.XLOOKUP(R2,'2ndReview'!$A:$A,'2ndReview'!$P:$P),R4:R8,R5:R9)</f>
        <v>0</v>
      </c>
      <c r="S3" s="81">
        <f>_xlfn.XLOOKUP(_xlfn.XLOOKUP(S2,'2ndReview'!$A:$A,'2ndReview'!$P:$P),S4:S8,S5:S9)</f>
        <v>0</v>
      </c>
      <c r="T3" s="85">
        <f>_xlfn.XLOOKUP(_xlfn.XLOOKUP(T2,'2ndReview'!$A:$A,'2ndReview'!$P:$P),T4:T8,T5:T9)</f>
        <v>0</v>
      </c>
      <c r="U3" s="18">
        <f>_xlfn.XLOOKUP(_xlfn.XLOOKUP(U2,'2ndReview'!$A:$A,'2ndReview'!$P:$P),U4:U8,U5:U9)</f>
        <v>0</v>
      </c>
      <c r="V3" s="18">
        <f>_xlfn.XLOOKUP(_xlfn.XLOOKUP(V2,'2ndReview'!$A:$A,'2ndReview'!$P:$P),V4:V8,V5:V9)</f>
        <v>0</v>
      </c>
      <c r="W3" s="18">
        <f>_xlfn.XLOOKUP(_xlfn.XLOOKUP(W2,'2ndReview'!$A:$A,'2ndReview'!$P:$P),W4:W8,W5:W9)</f>
        <v>0</v>
      </c>
      <c r="X3" s="18">
        <f>_xlfn.XLOOKUP(_xlfn.XLOOKUP(X2,'2ndReview'!$A:$A,'2ndReview'!$P:$P),X4:X8,X5:X9)</f>
        <v>0</v>
      </c>
      <c r="Y3" s="18">
        <f>_xlfn.XLOOKUP(_xlfn.XLOOKUP(Y2,'2ndReview'!$A:$A,'2ndReview'!$P:$P),Y4:Y8,Y5:Y9)</f>
        <v>0</v>
      </c>
      <c r="Z3" s="18">
        <f>_xlfn.XLOOKUP(_xlfn.XLOOKUP(Z2,'2ndReview'!$A:$A,'2ndReview'!$P:$P),Z4:Z8,Z5:Z9)</f>
        <v>0</v>
      </c>
      <c r="AA3" s="19">
        <f>_xlfn.XLOOKUP(_xlfn.XLOOKUP(AA2,'2ndReview'!$A:$A,'2ndReview'!$P:$P),AA4:AA8,AA5:AA9)</f>
        <v>0</v>
      </c>
      <c r="AB3" s="17">
        <f>_xlfn.XLOOKUP(_xlfn.XLOOKUP(AB2,'2ndReview'!$A:$A,'2ndReview'!$P:$P),AB4:AB8,AB5:AB9)</f>
        <v>0</v>
      </c>
      <c r="AC3" s="18">
        <f>_xlfn.XLOOKUP(_xlfn.XLOOKUP(AC2,'2ndReview'!$A:$A,'2ndReview'!$P:$P),AC4:AC8,AC5:AC9)</f>
        <v>0</v>
      </c>
      <c r="AD3" s="18">
        <f>_xlfn.XLOOKUP(_xlfn.XLOOKUP(AD2,'2ndReview'!$A:$A,'2ndReview'!$P:$P),AD4:AD8,AD5:AD9)</f>
        <v>0</v>
      </c>
      <c r="AE3" s="18">
        <f>_xlfn.XLOOKUP(_xlfn.XLOOKUP(AE2,'2ndReview'!$A:$A,'2ndReview'!$P:$P),AE4:AE8,AE5:AE9)</f>
        <v>0</v>
      </c>
      <c r="AF3" s="18">
        <f>_xlfn.XLOOKUP(_xlfn.XLOOKUP(AF2,'2ndReview'!$A:$A,'2ndReview'!$P:$P),AF4:AF8,AF5:AF9)</f>
        <v>0</v>
      </c>
      <c r="AG3" s="18">
        <f>_xlfn.XLOOKUP(_xlfn.XLOOKUP(AG2,'2ndReview'!$A:$A,'2ndReview'!$P:$P),AG4:AG8,AG5:AG9)</f>
        <v>0</v>
      </c>
      <c r="AH3" s="18">
        <f>_xlfn.XLOOKUP(_xlfn.XLOOKUP(AH2,'2ndReview'!$A:$A,'2ndReview'!$P:$P),AH4:AH8,AH5:AH9)</f>
        <v>0</v>
      </c>
      <c r="AI3" s="19">
        <f>_xlfn.XLOOKUP(_xlfn.XLOOKUP(AI2,'2ndReview'!$A:$A,'2ndReview'!$P:$P),AI4:AI8,AI5:AI9)</f>
        <v>0</v>
      </c>
      <c r="AJ3" s="18">
        <f>_xlfn.XLOOKUP(_xlfn.XLOOKUP(AJ2,'2ndReview'!$A:$A,'2ndReview'!$P:$P),AJ4:AJ8,AJ5:AJ9)</f>
        <v>0</v>
      </c>
      <c r="AK3" s="19">
        <f>_xlfn.XLOOKUP(_xlfn.XLOOKUP(AK2,'2ndReview'!$A:$A,'2ndReview'!$P:$P),AK4:AK8,AK5:AK9)</f>
        <v>0</v>
      </c>
      <c r="AL3" s="20">
        <f>SUM(A3:AK3)</f>
        <v>0</v>
      </c>
      <c r="AM3" s="20" t="str">
        <f>IF(AL3&gt;=85,"High",IF(AL3&gt;=0,"Medium","Low"))</f>
        <v>Medium</v>
      </c>
      <c r="AO3" s="40" t="s">
        <v>45</v>
      </c>
    </row>
    <row r="4" spans="1:41" x14ac:dyDescent="0.35">
      <c r="A4" s="29" t="s">
        <v>34</v>
      </c>
      <c r="B4" s="29" t="s">
        <v>34</v>
      </c>
      <c r="C4" s="29" t="s">
        <v>34</v>
      </c>
      <c r="D4" s="29" t="s">
        <v>34</v>
      </c>
      <c r="E4" s="29" t="s">
        <v>34</v>
      </c>
      <c r="F4" s="29" t="s">
        <v>34</v>
      </c>
      <c r="G4" s="29" t="s">
        <v>34</v>
      </c>
      <c r="H4" s="29" t="s">
        <v>34</v>
      </c>
      <c r="I4" s="29" t="s">
        <v>34</v>
      </c>
      <c r="J4" s="29" t="s">
        <v>34</v>
      </c>
      <c r="K4" s="29" t="s">
        <v>34</v>
      </c>
      <c r="L4" s="29" t="s">
        <v>34</v>
      </c>
      <c r="M4" s="29" t="s">
        <v>34</v>
      </c>
      <c r="N4" s="29" t="s">
        <v>34</v>
      </c>
      <c r="O4" s="29" t="s">
        <v>34</v>
      </c>
      <c r="P4" s="29" t="s">
        <v>34</v>
      </c>
      <c r="Q4" s="29" t="s">
        <v>34</v>
      </c>
      <c r="R4" s="29" t="s">
        <v>34</v>
      </c>
      <c r="S4" s="29" t="s">
        <v>34</v>
      </c>
      <c r="T4" s="29" t="s">
        <v>34</v>
      </c>
      <c r="U4" s="28" t="s">
        <v>34</v>
      </c>
      <c r="V4" s="29" t="s">
        <v>34</v>
      </c>
      <c r="W4" s="29" t="s">
        <v>34</v>
      </c>
      <c r="X4" s="29" t="s">
        <v>34</v>
      </c>
      <c r="Y4" s="29" t="s">
        <v>34</v>
      </c>
      <c r="Z4" s="29" t="s">
        <v>34</v>
      </c>
      <c r="AA4" s="30" t="s">
        <v>34</v>
      </c>
      <c r="AB4" s="28" t="s">
        <v>34</v>
      </c>
      <c r="AC4" s="29" t="s">
        <v>34</v>
      </c>
      <c r="AD4" s="29" t="s">
        <v>34</v>
      </c>
      <c r="AE4" s="29" t="s">
        <v>34</v>
      </c>
      <c r="AF4" s="29" t="s">
        <v>34</v>
      </c>
      <c r="AG4" s="29" t="s">
        <v>34</v>
      </c>
      <c r="AH4" s="29" t="s">
        <v>34</v>
      </c>
      <c r="AI4" s="30" t="s">
        <v>34</v>
      </c>
      <c r="AJ4" s="28" t="s">
        <v>34</v>
      </c>
      <c r="AK4" s="30" t="s">
        <v>34</v>
      </c>
      <c r="AL4" s="26"/>
      <c r="AO4" s="39" t="s">
        <v>34</v>
      </c>
    </row>
    <row r="5" spans="1:41" x14ac:dyDescent="0.35">
      <c r="A5" s="31">
        <v>100</v>
      </c>
      <c r="B5" s="5">
        <v>0</v>
      </c>
      <c r="C5" s="5">
        <v>100</v>
      </c>
      <c r="D5" s="5">
        <v>100</v>
      </c>
      <c r="E5" s="5">
        <v>40</v>
      </c>
      <c r="F5" s="5">
        <v>0</v>
      </c>
      <c r="G5" s="5">
        <v>100</v>
      </c>
      <c r="H5" s="5">
        <v>-100</v>
      </c>
      <c r="I5" s="5">
        <v>-100</v>
      </c>
      <c r="J5" s="5">
        <v>-100</v>
      </c>
      <c r="K5" s="5">
        <v>100</v>
      </c>
      <c r="L5" s="5">
        <v>100</v>
      </c>
      <c r="M5" s="5">
        <v>100</v>
      </c>
      <c r="N5" s="5">
        <v>100</v>
      </c>
      <c r="O5" s="5">
        <v>100</v>
      </c>
      <c r="P5" s="5">
        <v>100</v>
      </c>
      <c r="Q5" s="5">
        <v>100</v>
      </c>
      <c r="R5" s="5">
        <v>100</v>
      </c>
      <c r="S5" s="5">
        <v>100</v>
      </c>
      <c r="T5" s="5">
        <v>100</v>
      </c>
      <c r="U5" s="31">
        <v>0</v>
      </c>
      <c r="V5" s="5">
        <v>40</v>
      </c>
      <c r="W5" s="5">
        <v>100</v>
      </c>
      <c r="X5" s="5">
        <v>100</v>
      </c>
      <c r="Y5" s="5">
        <v>100</v>
      </c>
      <c r="Z5" s="5">
        <v>100</v>
      </c>
      <c r="AA5" s="32">
        <v>100</v>
      </c>
      <c r="AB5" s="31">
        <v>40</v>
      </c>
      <c r="AC5" s="5">
        <v>40</v>
      </c>
      <c r="AD5" s="5">
        <v>100</v>
      </c>
      <c r="AE5" s="5">
        <v>100</v>
      </c>
      <c r="AF5" s="5">
        <v>100</v>
      </c>
      <c r="AG5" s="5">
        <v>100</v>
      </c>
      <c r="AH5" s="5">
        <v>100</v>
      </c>
      <c r="AI5" s="32">
        <v>100</v>
      </c>
      <c r="AJ5" s="31">
        <v>100</v>
      </c>
      <c r="AK5" s="33">
        <v>100</v>
      </c>
      <c r="AL5" s="26"/>
      <c r="AO5" s="39" t="s">
        <v>35</v>
      </c>
    </row>
    <row r="6" spans="1:41" x14ac:dyDescent="0.35">
      <c r="A6" s="28" t="s">
        <v>35</v>
      </c>
      <c r="B6" s="29" t="s">
        <v>35</v>
      </c>
      <c r="C6" s="29" t="s">
        <v>35</v>
      </c>
      <c r="D6" s="29" t="s">
        <v>35</v>
      </c>
      <c r="E6" s="29" t="s">
        <v>35</v>
      </c>
      <c r="F6" s="29" t="s">
        <v>35</v>
      </c>
      <c r="G6" s="29" t="s">
        <v>35</v>
      </c>
      <c r="H6" s="29" t="s">
        <v>35</v>
      </c>
      <c r="I6" s="29" t="s">
        <v>35</v>
      </c>
      <c r="J6" s="29" t="s">
        <v>35</v>
      </c>
      <c r="K6" s="29" t="s">
        <v>35</v>
      </c>
      <c r="L6" s="29" t="s">
        <v>35</v>
      </c>
      <c r="M6" s="29" t="s">
        <v>35</v>
      </c>
      <c r="N6" s="29" t="s">
        <v>35</v>
      </c>
      <c r="O6" s="29" t="s">
        <v>35</v>
      </c>
      <c r="P6" s="29" t="s">
        <v>35</v>
      </c>
      <c r="Q6" s="29" t="s">
        <v>35</v>
      </c>
      <c r="R6" s="29" t="s">
        <v>35</v>
      </c>
      <c r="S6" s="29" t="s">
        <v>35</v>
      </c>
      <c r="T6" s="29" t="s">
        <v>35</v>
      </c>
      <c r="U6" s="28" t="s">
        <v>35</v>
      </c>
      <c r="V6" s="29" t="s">
        <v>35</v>
      </c>
      <c r="W6" s="29" t="s">
        <v>35</v>
      </c>
      <c r="X6" s="29" t="s">
        <v>35</v>
      </c>
      <c r="Y6" s="29" t="s">
        <v>35</v>
      </c>
      <c r="Z6" s="29" t="s">
        <v>35</v>
      </c>
      <c r="AA6" s="30" t="s">
        <v>35</v>
      </c>
      <c r="AB6" s="28" t="s">
        <v>35</v>
      </c>
      <c r="AC6" s="29" t="s">
        <v>35</v>
      </c>
      <c r="AD6" s="29" t="s">
        <v>35</v>
      </c>
      <c r="AE6" s="29" t="s">
        <v>35</v>
      </c>
      <c r="AF6" s="29" t="s">
        <v>35</v>
      </c>
      <c r="AG6" s="29" t="s">
        <v>35</v>
      </c>
      <c r="AH6" s="29" t="s">
        <v>35</v>
      </c>
      <c r="AI6" s="30" t="s">
        <v>35</v>
      </c>
      <c r="AJ6" s="28" t="s">
        <v>35</v>
      </c>
      <c r="AK6" s="30" t="s">
        <v>35</v>
      </c>
      <c r="AL6" s="26"/>
      <c r="AO6" s="39" t="s">
        <v>39</v>
      </c>
    </row>
    <row r="7" spans="1:41" x14ac:dyDescent="0.35">
      <c r="A7" s="31">
        <v>0</v>
      </c>
      <c r="B7" s="5">
        <v>100</v>
      </c>
      <c r="C7" s="5">
        <v>0</v>
      </c>
      <c r="D7" s="5">
        <v>0</v>
      </c>
      <c r="E7" s="5">
        <v>0</v>
      </c>
      <c r="F7" s="5">
        <v>100</v>
      </c>
      <c r="G7" s="5">
        <v>0</v>
      </c>
      <c r="H7" s="5">
        <v>0</v>
      </c>
      <c r="I7" s="5">
        <v>0</v>
      </c>
      <c r="J7" s="35">
        <v>0</v>
      </c>
      <c r="K7" s="35">
        <v>0</v>
      </c>
      <c r="L7" s="35">
        <v>0</v>
      </c>
      <c r="M7" s="35">
        <v>0</v>
      </c>
      <c r="N7" s="5">
        <v>0</v>
      </c>
      <c r="O7" s="5">
        <v>0</v>
      </c>
      <c r="P7" s="5">
        <v>0</v>
      </c>
      <c r="Q7" s="5">
        <v>0</v>
      </c>
      <c r="R7" s="5">
        <v>0</v>
      </c>
      <c r="S7" s="5">
        <v>0</v>
      </c>
      <c r="T7" s="5">
        <v>0</v>
      </c>
      <c r="U7" s="31">
        <v>20</v>
      </c>
      <c r="V7" s="5">
        <v>0</v>
      </c>
      <c r="W7" s="5">
        <v>0</v>
      </c>
      <c r="X7" s="5">
        <v>0</v>
      </c>
      <c r="Y7" s="5">
        <v>0</v>
      </c>
      <c r="Z7" s="5">
        <v>0</v>
      </c>
      <c r="AA7" s="32">
        <v>0</v>
      </c>
      <c r="AB7" s="31">
        <v>0</v>
      </c>
      <c r="AC7" s="5">
        <v>0</v>
      </c>
      <c r="AD7" s="5">
        <v>0</v>
      </c>
      <c r="AE7" s="5">
        <v>0</v>
      </c>
      <c r="AF7" s="5">
        <v>0</v>
      </c>
      <c r="AG7" s="5">
        <v>0</v>
      </c>
      <c r="AH7" s="5">
        <v>0</v>
      </c>
      <c r="AI7" s="33">
        <v>0</v>
      </c>
      <c r="AJ7" s="34">
        <v>0</v>
      </c>
      <c r="AK7" s="33">
        <v>0</v>
      </c>
    </row>
    <row r="8" spans="1:41" ht="15" customHeight="1" x14ac:dyDescent="0.35">
      <c r="R8" s="29" t="s">
        <v>39</v>
      </c>
      <c r="S8" s="29" t="s">
        <v>39</v>
      </c>
      <c r="T8" s="29" t="s">
        <v>39</v>
      </c>
      <c r="U8" s="27"/>
      <c r="V8" s="25"/>
      <c r="W8" s="25"/>
      <c r="X8" s="24"/>
      <c r="Y8" s="29" t="s">
        <v>39</v>
      </c>
      <c r="Z8" s="29" t="s">
        <v>39</v>
      </c>
      <c r="AA8" s="30" t="s">
        <v>39</v>
      </c>
      <c r="AH8" s="29" t="s">
        <v>39</v>
      </c>
      <c r="AI8" s="30" t="s">
        <v>39</v>
      </c>
      <c r="AK8" s="30" t="s">
        <v>39</v>
      </c>
    </row>
    <row r="9" spans="1:41" x14ac:dyDescent="0.35">
      <c r="R9" s="5">
        <v>0</v>
      </c>
      <c r="S9" s="5">
        <v>0</v>
      </c>
      <c r="T9" s="5">
        <v>0</v>
      </c>
      <c r="U9" s="27"/>
      <c r="V9" s="24"/>
      <c r="W9" s="25"/>
      <c r="X9" s="24"/>
      <c r="Y9" s="5">
        <v>0</v>
      </c>
      <c r="Z9" s="5">
        <v>0</v>
      </c>
      <c r="AA9" s="32">
        <v>0</v>
      </c>
      <c r="AH9" s="5">
        <v>0</v>
      </c>
      <c r="AI9" s="32">
        <v>0</v>
      </c>
      <c r="AK9" s="32">
        <v>0</v>
      </c>
    </row>
    <row r="10" spans="1:41" x14ac:dyDescent="0.35">
      <c r="U10" s="27"/>
      <c r="V10" s="24"/>
      <c r="W10" s="25"/>
      <c r="X10" s="24"/>
    </row>
    <row r="11" spans="1:41" x14ac:dyDescent="0.35">
      <c r="U11" s="27"/>
      <c r="V11" s="24"/>
      <c r="W11" s="25"/>
      <c r="X11" s="24"/>
    </row>
    <row r="12" spans="1:41" x14ac:dyDescent="0.35">
      <c r="U12" s="27"/>
      <c r="V12" s="24"/>
      <c r="W12" s="25"/>
      <c r="X12" s="24"/>
    </row>
    <row r="13" spans="1:41" x14ac:dyDescent="0.35">
      <c r="U13" s="27"/>
      <c r="V13" s="24"/>
      <c r="W13" s="25"/>
      <c r="X13" s="24"/>
    </row>
    <row r="14" spans="1:41" x14ac:dyDescent="0.35">
      <c r="U14" s="27"/>
      <c r="V14" s="24"/>
      <c r="W14" s="25"/>
      <c r="X14" s="24"/>
    </row>
    <row r="15" spans="1:41" x14ac:dyDescent="0.35">
      <c r="U15" s="27"/>
      <c r="V15" s="24"/>
      <c r="W15" s="25"/>
      <c r="X15" s="24"/>
    </row>
    <row r="16" spans="1:41" x14ac:dyDescent="0.35">
      <c r="U16" s="27"/>
      <c r="V16" s="24"/>
      <c r="W16" s="25"/>
      <c r="X16" s="24"/>
    </row>
    <row r="17" spans="21:24" x14ac:dyDescent="0.35">
      <c r="U17" s="27"/>
      <c r="V17" s="24"/>
      <c r="W17" s="25"/>
      <c r="X17" s="24"/>
    </row>
    <row r="18" spans="21:24" ht="29.25" customHeight="1" x14ac:dyDescent="0.35">
      <c r="U18" s="27"/>
      <c r="V18" s="24"/>
      <c r="W18" s="25"/>
      <c r="X18" s="24"/>
    </row>
    <row r="19" spans="21:24" ht="39" customHeight="1" x14ac:dyDescent="0.35">
      <c r="U19" s="27"/>
      <c r="V19" s="24"/>
      <c r="W19" s="25"/>
      <c r="X19" s="24"/>
    </row>
    <row r="20" spans="21:24" x14ac:dyDescent="0.35">
      <c r="U20" s="27"/>
      <c r="V20" s="24"/>
      <c r="W20" s="25"/>
      <c r="X20" s="24"/>
    </row>
    <row r="21" spans="21:24" x14ac:dyDescent="0.35">
      <c r="U21" s="27"/>
      <c r="V21" s="24"/>
      <c r="W21" s="25"/>
      <c r="X21" s="24"/>
    </row>
    <row r="22" spans="21:24" x14ac:dyDescent="0.35">
      <c r="U22" s="27"/>
      <c r="V22" s="24"/>
      <c r="W22" s="25"/>
      <c r="X22" s="24"/>
    </row>
    <row r="26" spans="21:24" ht="30" customHeight="1" x14ac:dyDescent="0.35"/>
  </sheetData>
  <mergeCells count="6">
    <mergeCell ref="A1:T1"/>
    <mergeCell ref="AM1:AM2"/>
    <mergeCell ref="U1:AA1"/>
    <mergeCell ref="AB1:AI1"/>
    <mergeCell ref="AJ1:AK1"/>
    <mergeCell ref="AL1:AL2"/>
  </mergeCell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95BB4-BD19-4E88-B960-3EABE1759C7B}">
  <dimension ref="A1:Q90"/>
  <sheetViews>
    <sheetView topLeftCell="A58" workbookViewId="0">
      <selection activeCell="A73" sqref="A73:O73"/>
    </sheetView>
  </sheetViews>
  <sheetFormatPr defaultColWidth="9.1796875" defaultRowHeight="14.5" x14ac:dyDescent="0.35"/>
  <cols>
    <col min="1" max="1" width="8.81640625" style="3" customWidth="1"/>
    <col min="2" max="2" width="15.453125" style="2" bestFit="1" customWidth="1"/>
    <col min="5" max="9" width="8.81640625" customWidth="1"/>
    <col min="15" max="15" width="11" customWidth="1"/>
    <col min="16" max="16" width="16.26953125" style="5" customWidth="1"/>
    <col min="17" max="17" width="91.1796875" customWidth="1"/>
  </cols>
  <sheetData>
    <row r="1" spans="1:17" ht="19" thickBot="1" x14ac:dyDescent="0.5">
      <c r="A1" s="147" t="s">
        <v>41</v>
      </c>
      <c r="B1" s="148"/>
      <c r="C1" s="149">
        <f>ClientOnboardingRiskAssessment!C1</f>
        <v>0</v>
      </c>
      <c r="D1" s="149"/>
      <c r="E1" s="149"/>
      <c r="F1" s="149"/>
      <c r="G1" s="150"/>
    </row>
    <row r="2" spans="1:17" ht="19" thickBot="1" x14ac:dyDescent="0.5">
      <c r="A2" s="147" t="s">
        <v>42</v>
      </c>
      <c r="B2" s="148"/>
      <c r="C2" s="149">
        <f>ClientOnboardingRiskAssessment!C2</f>
        <v>0</v>
      </c>
      <c r="D2" s="149"/>
      <c r="E2" s="149"/>
      <c r="F2" s="149"/>
      <c r="G2" s="150"/>
    </row>
    <row r="3" spans="1:17" x14ac:dyDescent="0.35">
      <c r="A3" s="151" t="s">
        <v>99</v>
      </c>
      <c r="B3" s="152"/>
      <c r="C3" s="152"/>
      <c r="D3" s="152"/>
      <c r="E3" s="152"/>
      <c r="F3" s="152"/>
      <c r="G3" s="152"/>
      <c r="H3" s="152"/>
      <c r="I3" s="152"/>
      <c r="J3" s="152"/>
      <c r="K3" s="152"/>
      <c r="L3" s="152"/>
      <c r="M3" s="152"/>
      <c r="N3" s="152"/>
      <c r="O3" s="152"/>
      <c r="P3" s="152"/>
      <c r="Q3" s="153"/>
    </row>
    <row r="4" spans="1:17" ht="25.5" customHeight="1" thickBot="1" x14ac:dyDescent="0.4">
      <c r="A4" s="154"/>
      <c r="B4" s="155"/>
      <c r="C4" s="155"/>
      <c r="D4" s="155"/>
      <c r="E4" s="155"/>
      <c r="F4" s="155"/>
      <c r="G4" s="155"/>
      <c r="H4" s="155"/>
      <c r="I4" s="155"/>
      <c r="J4" s="155"/>
      <c r="K4" s="155"/>
      <c r="L4" s="155"/>
      <c r="M4" s="155"/>
      <c r="N4" s="155"/>
      <c r="O4" s="155"/>
      <c r="P4" s="155"/>
      <c r="Q4" s="156"/>
    </row>
    <row r="5" spans="1:17" s="52" customFormat="1" ht="27" customHeight="1" thickBot="1" x14ac:dyDescent="0.4">
      <c r="A5" s="107" t="s">
        <v>102</v>
      </c>
      <c r="B5" s="108"/>
      <c r="C5" s="108"/>
      <c r="D5" s="108"/>
      <c r="E5" s="109"/>
      <c r="F5" s="160" t="s">
        <v>78</v>
      </c>
      <c r="G5" s="161"/>
      <c r="H5" s="161"/>
      <c r="I5" s="161"/>
      <c r="J5" s="161"/>
      <c r="K5" s="161"/>
      <c r="L5" s="161"/>
      <c r="M5" s="161"/>
      <c r="N5" s="161"/>
      <c r="O5" s="161"/>
      <c r="P5" s="161"/>
      <c r="Q5" s="162"/>
    </row>
    <row r="6" spans="1:17" ht="26.25" customHeight="1" thickBot="1" x14ac:dyDescent="0.4">
      <c r="A6" s="107" t="s">
        <v>213</v>
      </c>
      <c r="B6" s="108"/>
      <c r="C6" s="108"/>
      <c r="D6" s="108"/>
      <c r="E6" s="109"/>
      <c r="F6" s="110" t="s">
        <v>192</v>
      </c>
      <c r="G6" s="194"/>
      <c r="H6" s="194"/>
      <c r="I6" s="194"/>
      <c r="J6" s="194"/>
      <c r="K6" s="194"/>
      <c r="L6" s="194"/>
      <c r="M6" s="194"/>
      <c r="N6" s="194"/>
      <c r="O6" s="194"/>
      <c r="P6" s="194"/>
      <c r="Q6" s="195"/>
    </row>
    <row r="7" spans="1:17" ht="21" customHeight="1" thickBot="1" x14ac:dyDescent="0.4">
      <c r="A7" s="107" t="s">
        <v>131</v>
      </c>
      <c r="B7" s="108"/>
      <c r="C7" s="108"/>
      <c r="D7" s="108"/>
      <c r="E7" s="109"/>
      <c r="F7" s="188"/>
      <c r="G7" s="189"/>
      <c r="H7" s="189"/>
      <c r="I7" s="189"/>
      <c r="J7" s="189"/>
      <c r="K7" s="189"/>
      <c r="L7" s="189"/>
      <c r="M7" s="189"/>
      <c r="N7" s="189"/>
      <c r="O7" s="189"/>
      <c r="P7" s="189"/>
      <c r="Q7" s="190"/>
    </row>
    <row r="8" spans="1:17" ht="24.75" customHeight="1" thickBot="1" x14ac:dyDescent="0.4">
      <c r="A8" s="107" t="s">
        <v>121</v>
      </c>
      <c r="B8" s="108"/>
      <c r="C8" s="108"/>
      <c r="D8" s="108"/>
      <c r="E8" s="109"/>
      <c r="F8" s="188"/>
      <c r="G8" s="189"/>
      <c r="H8" s="189"/>
      <c r="I8" s="189"/>
      <c r="J8" s="189"/>
      <c r="K8" s="189"/>
      <c r="L8" s="189"/>
      <c r="M8" s="189"/>
      <c r="N8" s="189"/>
      <c r="O8" s="189"/>
      <c r="P8" s="189"/>
      <c r="Q8" s="190"/>
    </row>
    <row r="9" spans="1:17" ht="31.5" customHeight="1" thickBot="1" x14ac:dyDescent="0.4">
      <c r="A9" s="107" t="s">
        <v>122</v>
      </c>
      <c r="B9" s="108"/>
      <c r="C9" s="108"/>
      <c r="D9" s="108"/>
      <c r="E9" s="109"/>
      <c r="F9" s="188"/>
      <c r="G9" s="189"/>
      <c r="H9" s="189"/>
      <c r="I9" s="189"/>
      <c r="J9" s="189"/>
      <c r="K9" s="189"/>
      <c r="L9" s="189"/>
      <c r="M9" s="189"/>
      <c r="N9" s="189"/>
      <c r="O9" s="189"/>
      <c r="P9" s="189"/>
      <c r="Q9" s="190"/>
    </row>
    <row r="10" spans="1:17" ht="31.5" customHeight="1" thickBot="1" x14ac:dyDescent="0.4">
      <c r="A10" s="107" t="s">
        <v>123</v>
      </c>
      <c r="B10" s="108"/>
      <c r="C10" s="108"/>
      <c r="D10" s="108"/>
      <c r="E10" s="109"/>
      <c r="F10" s="188"/>
      <c r="G10" s="189"/>
      <c r="H10" s="189"/>
      <c r="I10" s="189"/>
      <c r="J10" s="189"/>
      <c r="K10" s="189"/>
      <c r="L10" s="189"/>
      <c r="M10" s="189"/>
      <c r="N10" s="189"/>
      <c r="O10" s="189"/>
      <c r="P10" s="189"/>
      <c r="Q10" s="190"/>
    </row>
    <row r="11" spans="1:17" ht="31.5" customHeight="1" thickBot="1" x14ac:dyDescent="0.4">
      <c r="A11" s="107" t="s">
        <v>124</v>
      </c>
      <c r="B11" s="108"/>
      <c r="C11" s="108"/>
      <c r="D11" s="108"/>
      <c r="E11" s="109"/>
      <c r="F11" s="188"/>
      <c r="G11" s="189"/>
      <c r="H11" s="189"/>
      <c r="I11" s="189"/>
      <c r="J11" s="189"/>
      <c r="K11" s="189"/>
      <c r="L11" s="189"/>
      <c r="M11" s="189"/>
      <c r="N11" s="189"/>
      <c r="O11" s="189"/>
      <c r="P11" s="189"/>
      <c r="Q11" s="190"/>
    </row>
    <row r="12" spans="1:17" ht="51" customHeight="1" thickBot="1" x14ac:dyDescent="0.4">
      <c r="A12" s="107" t="s">
        <v>156</v>
      </c>
      <c r="B12" s="108"/>
      <c r="C12" s="108"/>
      <c r="D12" s="108"/>
      <c r="E12" s="109"/>
      <c r="F12" s="160" t="s">
        <v>137</v>
      </c>
      <c r="G12" s="161"/>
      <c r="H12" s="161"/>
      <c r="I12" s="161"/>
      <c r="J12" s="161"/>
      <c r="K12" s="161"/>
      <c r="L12" s="161"/>
      <c r="M12" s="161"/>
      <c r="N12" s="161"/>
      <c r="O12" s="161"/>
      <c r="P12" s="161"/>
      <c r="Q12" s="162"/>
    </row>
    <row r="13" spans="1:17" ht="51" customHeight="1" thickBot="1" x14ac:dyDescent="0.4">
      <c r="A13" s="107" t="s">
        <v>142</v>
      </c>
      <c r="B13" s="108"/>
      <c r="C13" s="108"/>
      <c r="D13" s="108"/>
      <c r="E13" s="109"/>
      <c r="F13" s="160" t="s">
        <v>139</v>
      </c>
      <c r="G13" s="161"/>
      <c r="H13" s="161"/>
      <c r="I13" s="161"/>
      <c r="J13" s="161"/>
      <c r="K13" s="161"/>
      <c r="L13" s="161"/>
      <c r="M13" s="161"/>
      <c r="N13" s="161"/>
      <c r="O13" s="161"/>
      <c r="P13" s="161"/>
      <c r="Q13" s="162"/>
    </row>
    <row r="14" spans="1:17" ht="71.25" customHeight="1" thickBot="1" x14ac:dyDescent="0.4">
      <c r="A14" s="107" t="s">
        <v>108</v>
      </c>
      <c r="B14" s="108"/>
      <c r="C14" s="108"/>
      <c r="D14" s="108"/>
      <c r="E14" s="109"/>
      <c r="F14" s="188"/>
      <c r="G14" s="189"/>
      <c r="H14" s="189"/>
      <c r="I14" s="189"/>
      <c r="J14" s="189"/>
      <c r="K14" s="189"/>
      <c r="L14" s="189"/>
      <c r="M14" s="189"/>
      <c r="N14" s="189"/>
      <c r="O14" s="189"/>
      <c r="P14" s="189"/>
      <c r="Q14" s="190"/>
    </row>
    <row r="15" spans="1:17" ht="78" customHeight="1" thickBot="1" x14ac:dyDescent="0.4">
      <c r="A15" s="107" t="s">
        <v>228</v>
      </c>
      <c r="B15" s="108"/>
      <c r="C15" s="108"/>
      <c r="D15" s="108"/>
      <c r="E15" s="109"/>
      <c r="F15" s="160" t="s">
        <v>85</v>
      </c>
      <c r="G15" s="161"/>
      <c r="H15" s="161"/>
      <c r="I15" s="161"/>
      <c r="J15" s="161"/>
      <c r="K15" s="161"/>
      <c r="L15" s="161"/>
      <c r="M15" s="161"/>
      <c r="N15" s="161"/>
      <c r="O15" s="161"/>
      <c r="P15" s="161"/>
      <c r="Q15" s="162"/>
    </row>
    <row r="16" spans="1:17" ht="31.5" customHeight="1" thickBot="1" x14ac:dyDescent="0.4">
      <c r="A16" s="107" t="s">
        <v>56</v>
      </c>
      <c r="B16" s="108"/>
      <c r="C16" s="108"/>
      <c r="D16" s="108"/>
      <c r="E16" s="109"/>
      <c r="F16" s="188"/>
      <c r="G16" s="189"/>
      <c r="H16" s="189"/>
      <c r="I16" s="189"/>
      <c r="J16" s="189"/>
      <c r="K16" s="189"/>
      <c r="L16" s="189"/>
      <c r="M16" s="189"/>
      <c r="N16" s="189"/>
      <c r="O16" s="189"/>
      <c r="P16" s="189"/>
      <c r="Q16" s="190"/>
    </row>
    <row r="17" spans="1:17" ht="31.5" customHeight="1" thickBot="1" x14ac:dyDescent="0.4">
      <c r="A17" s="88" t="s">
        <v>112</v>
      </c>
      <c r="B17" s="89"/>
      <c r="C17" s="89"/>
      <c r="D17" s="89"/>
      <c r="E17" s="90"/>
      <c r="F17" s="91"/>
      <c r="G17" s="92"/>
      <c r="H17" s="92"/>
      <c r="I17" s="92"/>
      <c r="J17" s="92"/>
      <c r="K17" s="92"/>
      <c r="L17" s="92"/>
      <c r="M17" s="92"/>
      <c r="N17" s="92"/>
      <c r="O17" s="92"/>
      <c r="P17" s="92"/>
      <c r="Q17" s="93"/>
    </row>
    <row r="18" spans="1:17" ht="31.5" customHeight="1" thickBot="1" x14ac:dyDescent="0.4">
      <c r="A18" s="107" t="s">
        <v>72</v>
      </c>
      <c r="B18" s="108"/>
      <c r="C18" s="108"/>
      <c r="D18" s="108"/>
      <c r="E18" s="109"/>
      <c r="F18" s="188"/>
      <c r="G18" s="189"/>
      <c r="H18" s="189"/>
      <c r="I18" s="189"/>
      <c r="J18" s="189"/>
      <c r="K18" s="189"/>
      <c r="L18" s="189"/>
      <c r="M18" s="189"/>
      <c r="N18" s="189"/>
      <c r="O18" s="189"/>
      <c r="P18" s="189"/>
      <c r="Q18" s="190"/>
    </row>
    <row r="19" spans="1:17" ht="31.5" customHeight="1" thickBot="1" x14ac:dyDescent="0.4">
      <c r="A19" s="107" t="s">
        <v>103</v>
      </c>
      <c r="B19" s="108"/>
      <c r="C19" s="108"/>
      <c r="D19" s="108"/>
      <c r="E19" s="109"/>
      <c r="F19" s="188"/>
      <c r="G19" s="189"/>
      <c r="H19" s="189"/>
      <c r="I19" s="189"/>
      <c r="J19" s="189"/>
      <c r="K19" s="189"/>
      <c r="L19" s="189"/>
      <c r="M19" s="189"/>
      <c r="N19" s="189"/>
      <c r="O19" s="189"/>
      <c r="P19" s="189"/>
      <c r="Q19" s="190"/>
    </row>
    <row r="20" spans="1:17" ht="31.5" customHeight="1" thickBot="1" x14ac:dyDescent="0.45">
      <c r="A20" s="61" t="s">
        <v>79</v>
      </c>
      <c r="B20" s="56"/>
      <c r="C20" s="56"/>
      <c r="D20" s="56"/>
      <c r="E20" s="57"/>
      <c r="F20" s="58"/>
      <c r="G20" s="59"/>
      <c r="H20" s="59"/>
      <c r="I20" s="59"/>
      <c r="J20" s="59"/>
      <c r="K20" s="59"/>
      <c r="L20" s="59"/>
      <c r="M20" s="59"/>
      <c r="N20" s="59"/>
      <c r="O20" s="59"/>
      <c r="P20" s="59"/>
      <c r="Q20" s="60"/>
    </row>
    <row r="21" spans="1:17" ht="67.5" customHeight="1" thickBot="1" x14ac:dyDescent="0.4">
      <c r="A21" s="88" t="s">
        <v>143</v>
      </c>
      <c r="B21" s="89"/>
      <c r="C21" s="89"/>
      <c r="D21" s="89"/>
      <c r="E21" s="90"/>
      <c r="F21" s="91"/>
      <c r="G21" s="92"/>
      <c r="H21" s="92"/>
      <c r="I21" s="92"/>
      <c r="J21" s="92"/>
      <c r="K21" s="92"/>
      <c r="L21" s="92"/>
      <c r="M21" s="92"/>
      <c r="N21" s="92"/>
      <c r="O21" s="92"/>
      <c r="P21" s="92"/>
      <c r="Q21" s="93"/>
    </row>
    <row r="22" spans="1:17" ht="61.5" customHeight="1" thickBot="1" x14ac:dyDescent="0.4">
      <c r="A22" s="88" t="s">
        <v>126</v>
      </c>
      <c r="B22" s="89"/>
      <c r="C22" s="89"/>
      <c r="D22" s="89"/>
      <c r="E22" s="90"/>
      <c r="F22" s="91"/>
      <c r="G22" s="92"/>
      <c r="H22" s="92"/>
      <c r="I22" s="92"/>
      <c r="J22" s="92"/>
      <c r="K22" s="92"/>
      <c r="L22" s="92"/>
      <c r="M22" s="92"/>
      <c r="N22" s="92"/>
      <c r="O22" s="92"/>
      <c r="P22" s="92"/>
      <c r="Q22" s="93"/>
    </row>
    <row r="23" spans="1:17" ht="61.5" customHeight="1" thickBot="1" x14ac:dyDescent="0.4">
      <c r="A23" s="88" t="s">
        <v>127</v>
      </c>
      <c r="B23" s="89"/>
      <c r="C23" s="89"/>
      <c r="D23" s="89"/>
      <c r="E23" s="90"/>
      <c r="F23" s="91"/>
      <c r="G23" s="92"/>
      <c r="H23" s="92"/>
      <c r="I23" s="92"/>
      <c r="J23" s="92"/>
      <c r="K23" s="92"/>
      <c r="L23" s="92"/>
      <c r="M23" s="92"/>
      <c r="N23" s="92"/>
      <c r="O23" s="92"/>
      <c r="P23" s="92"/>
      <c r="Q23" s="93"/>
    </row>
    <row r="24" spans="1:17" ht="81" customHeight="1" thickBot="1" x14ac:dyDescent="0.4">
      <c r="A24" s="88" t="s">
        <v>207</v>
      </c>
      <c r="B24" s="89"/>
      <c r="C24" s="89"/>
      <c r="D24" s="89"/>
      <c r="E24" s="90"/>
      <c r="F24" s="94" t="s">
        <v>105</v>
      </c>
      <c r="G24" s="95"/>
      <c r="H24" s="95"/>
      <c r="I24" s="95"/>
      <c r="J24" s="95"/>
      <c r="K24" s="95"/>
      <c r="L24" s="95"/>
      <c r="M24" s="95"/>
      <c r="N24" s="95"/>
      <c r="O24" s="95"/>
      <c r="P24" s="95"/>
      <c r="Q24" s="96"/>
    </row>
    <row r="25" spans="1:17" ht="69" customHeight="1" thickBot="1" x14ac:dyDescent="0.4">
      <c r="A25" s="88" t="s">
        <v>198</v>
      </c>
      <c r="B25" s="89"/>
      <c r="C25" s="89"/>
      <c r="D25" s="89"/>
      <c r="E25" s="90"/>
      <c r="F25" s="160" t="s">
        <v>200</v>
      </c>
      <c r="G25" s="161"/>
      <c r="H25" s="161"/>
      <c r="I25" s="161"/>
      <c r="J25" s="161"/>
      <c r="K25" s="161"/>
      <c r="L25" s="161"/>
      <c r="M25" s="161"/>
      <c r="N25" s="161"/>
      <c r="O25" s="161"/>
      <c r="P25" s="161"/>
      <c r="Q25" s="162"/>
    </row>
    <row r="26" spans="1:17" ht="70.5" customHeight="1" thickBot="1" x14ac:dyDescent="0.4">
      <c r="A26" s="88" t="s">
        <v>199</v>
      </c>
      <c r="B26" s="89"/>
      <c r="C26" s="89"/>
      <c r="D26" s="89"/>
      <c r="E26" s="90"/>
      <c r="F26" s="185" t="s">
        <v>202</v>
      </c>
      <c r="G26" s="186"/>
      <c r="H26" s="186"/>
      <c r="I26" s="186"/>
      <c r="J26" s="186"/>
      <c r="K26" s="186"/>
      <c r="L26" s="186"/>
      <c r="M26" s="186"/>
      <c r="N26" s="186"/>
      <c r="O26" s="186"/>
      <c r="P26" s="186"/>
      <c r="Q26" s="187"/>
    </row>
    <row r="27" spans="1:17" ht="49.5" customHeight="1" thickBot="1" x14ac:dyDescent="0.4">
      <c r="A27" s="88" t="s">
        <v>208</v>
      </c>
      <c r="B27" s="89"/>
      <c r="C27" s="89"/>
      <c r="D27" s="89"/>
      <c r="E27" s="90"/>
      <c r="F27" s="94" t="s">
        <v>134</v>
      </c>
      <c r="G27" s="95"/>
      <c r="H27" s="95"/>
      <c r="I27" s="95"/>
      <c r="J27" s="95"/>
      <c r="K27" s="95"/>
      <c r="L27" s="95"/>
      <c r="M27" s="95"/>
      <c r="N27" s="95"/>
      <c r="O27" s="95"/>
      <c r="P27" s="95"/>
      <c r="Q27" s="96"/>
    </row>
    <row r="28" spans="1:17" ht="45.75" customHeight="1" thickBot="1" x14ac:dyDescent="0.4">
      <c r="A28" s="88" t="s">
        <v>209</v>
      </c>
      <c r="B28" s="89"/>
      <c r="C28" s="89"/>
      <c r="D28" s="89"/>
      <c r="E28" s="90"/>
      <c r="F28" s="191"/>
      <c r="G28" s="192"/>
      <c r="H28" s="192"/>
      <c r="I28" s="192"/>
      <c r="J28" s="192"/>
      <c r="K28" s="192"/>
      <c r="L28" s="192"/>
      <c r="M28" s="192"/>
      <c r="N28" s="192"/>
      <c r="O28" s="192"/>
      <c r="P28" s="192"/>
      <c r="Q28" s="193"/>
    </row>
    <row r="29" spans="1:17" ht="51" customHeight="1" thickBot="1" x14ac:dyDescent="0.4">
      <c r="A29" s="107" t="s">
        <v>95</v>
      </c>
      <c r="B29" s="108"/>
      <c r="C29" s="108"/>
      <c r="D29" s="108"/>
      <c r="E29" s="109"/>
      <c r="F29" s="110" t="s">
        <v>74</v>
      </c>
      <c r="G29" s="111"/>
      <c r="H29" s="111"/>
      <c r="I29" s="111"/>
      <c r="J29" s="111"/>
      <c r="K29" s="111"/>
      <c r="L29" s="111"/>
      <c r="M29" s="111"/>
      <c r="N29" s="111"/>
      <c r="O29" s="111"/>
      <c r="P29" s="111"/>
      <c r="Q29" s="112"/>
    </row>
    <row r="30" spans="1:17" ht="60.75" customHeight="1" x14ac:dyDescent="0.35">
      <c r="A30" s="151" t="s">
        <v>100</v>
      </c>
      <c r="B30" s="152"/>
      <c r="C30" s="152"/>
      <c r="D30" s="152"/>
      <c r="E30" s="152"/>
      <c r="F30" s="152"/>
      <c r="G30" s="152"/>
      <c r="H30" s="152"/>
      <c r="I30" s="152"/>
      <c r="J30" s="152"/>
      <c r="K30" s="152"/>
      <c r="L30" s="152"/>
      <c r="M30" s="152"/>
      <c r="N30" s="152"/>
      <c r="O30" s="152"/>
      <c r="P30" s="152"/>
      <c r="Q30" s="153"/>
    </row>
    <row r="31" spans="1:17" ht="31.5" customHeight="1" thickBot="1" x14ac:dyDescent="0.4">
      <c r="A31" s="154"/>
      <c r="B31" s="155"/>
      <c r="C31" s="155"/>
      <c r="D31" s="155"/>
      <c r="E31" s="155"/>
      <c r="F31" s="155"/>
      <c r="G31" s="155"/>
      <c r="H31" s="155"/>
      <c r="I31" s="155"/>
      <c r="J31" s="155"/>
      <c r="K31" s="155"/>
      <c r="L31" s="155"/>
      <c r="M31" s="155"/>
      <c r="N31" s="155"/>
      <c r="O31" s="155"/>
      <c r="P31" s="155"/>
      <c r="Q31" s="156"/>
    </row>
    <row r="32" spans="1:17" ht="36.75" customHeight="1" thickBot="1" x14ac:dyDescent="0.4">
      <c r="A32" s="107" t="s">
        <v>111</v>
      </c>
      <c r="B32" s="108"/>
      <c r="C32" s="108"/>
      <c r="D32" s="108"/>
      <c r="E32" s="109"/>
      <c r="F32" s="110" t="s">
        <v>63</v>
      </c>
      <c r="G32" s="111"/>
      <c r="H32" s="111"/>
      <c r="I32" s="111"/>
      <c r="J32" s="111"/>
      <c r="K32" s="111"/>
      <c r="L32" s="111"/>
      <c r="M32" s="111"/>
      <c r="N32" s="111"/>
      <c r="O32" s="111"/>
      <c r="P32" s="111"/>
      <c r="Q32" s="112"/>
    </row>
    <row r="33" spans="1:17" ht="31.5" customHeight="1" thickBot="1" x14ac:dyDescent="0.4">
      <c r="A33" s="107" t="s">
        <v>128</v>
      </c>
      <c r="B33" s="108"/>
      <c r="C33" s="108"/>
      <c r="D33" s="108"/>
      <c r="E33" s="109"/>
      <c r="F33" s="110" t="s">
        <v>136</v>
      </c>
      <c r="G33" s="111"/>
      <c r="H33" s="111"/>
      <c r="I33" s="111"/>
      <c r="J33" s="111"/>
      <c r="K33" s="111"/>
      <c r="L33" s="111"/>
      <c r="M33" s="111"/>
      <c r="N33" s="111"/>
      <c r="O33" s="111"/>
      <c r="P33" s="111"/>
      <c r="Q33" s="112"/>
    </row>
    <row r="34" spans="1:17" ht="81.75" customHeight="1" thickBot="1" x14ac:dyDescent="0.4">
      <c r="A34" s="107" t="s">
        <v>129</v>
      </c>
      <c r="B34" s="108"/>
      <c r="C34" s="108"/>
      <c r="D34" s="108"/>
      <c r="E34" s="109"/>
      <c r="F34" s="110" t="s">
        <v>201</v>
      </c>
      <c r="G34" s="111"/>
      <c r="H34" s="111"/>
      <c r="I34" s="111"/>
      <c r="J34" s="111"/>
      <c r="K34" s="111"/>
      <c r="L34" s="111"/>
      <c r="M34" s="111"/>
      <c r="N34" s="111"/>
      <c r="O34" s="111"/>
      <c r="P34" s="111"/>
      <c r="Q34" s="112"/>
    </row>
    <row r="35" spans="1:17" ht="67.5" customHeight="1" thickBot="1" x14ac:dyDescent="0.4">
      <c r="A35" s="107" t="s">
        <v>84</v>
      </c>
      <c r="B35" s="108"/>
      <c r="C35" s="108"/>
      <c r="D35" s="108"/>
      <c r="E35" s="109"/>
      <c r="F35" s="110" t="s">
        <v>203</v>
      </c>
      <c r="G35" s="111"/>
      <c r="H35" s="111"/>
      <c r="I35" s="111"/>
      <c r="J35" s="111"/>
      <c r="K35" s="111"/>
      <c r="L35" s="111"/>
      <c r="M35" s="111"/>
      <c r="N35" s="111"/>
      <c r="O35" s="111"/>
      <c r="P35" s="111"/>
      <c r="Q35" s="112"/>
    </row>
    <row r="36" spans="1:17" ht="41.25" customHeight="1" thickBot="1" x14ac:dyDescent="0.4">
      <c r="A36" s="107" t="s">
        <v>38</v>
      </c>
      <c r="B36" s="108"/>
      <c r="C36" s="108"/>
      <c r="D36" s="108"/>
      <c r="E36" s="109"/>
      <c r="F36" s="110" t="s">
        <v>74</v>
      </c>
      <c r="G36" s="111"/>
      <c r="H36" s="111"/>
      <c r="I36" s="111"/>
      <c r="J36" s="111"/>
      <c r="K36" s="111"/>
      <c r="L36" s="111"/>
      <c r="M36" s="111"/>
      <c r="N36" s="111"/>
      <c r="O36" s="111"/>
      <c r="P36" s="111"/>
      <c r="Q36" s="112"/>
    </row>
    <row r="37" spans="1:17" s="1" customFormat="1" x14ac:dyDescent="0.35">
      <c r="A37" s="151" t="s">
        <v>101</v>
      </c>
      <c r="B37" s="152"/>
      <c r="C37" s="152"/>
      <c r="D37" s="152"/>
      <c r="E37" s="152"/>
      <c r="F37" s="152"/>
      <c r="G37" s="152"/>
      <c r="H37" s="152"/>
      <c r="I37" s="152"/>
      <c r="J37" s="152"/>
      <c r="K37" s="152"/>
      <c r="L37" s="152"/>
      <c r="M37" s="152"/>
      <c r="N37" s="152"/>
      <c r="O37" s="152"/>
      <c r="P37" s="152"/>
      <c r="Q37" s="153"/>
    </row>
    <row r="38" spans="1:17" s="1" customFormat="1" ht="31.5" customHeight="1" thickBot="1" x14ac:dyDescent="0.4">
      <c r="A38" s="154"/>
      <c r="B38" s="155"/>
      <c r="C38" s="155"/>
      <c r="D38" s="155"/>
      <c r="E38" s="155"/>
      <c r="F38" s="155"/>
      <c r="G38" s="155"/>
      <c r="H38" s="155"/>
      <c r="I38" s="155"/>
      <c r="J38" s="155"/>
      <c r="K38" s="155"/>
      <c r="L38" s="155"/>
      <c r="M38" s="155"/>
      <c r="N38" s="155"/>
      <c r="O38" s="155"/>
      <c r="P38" s="155"/>
      <c r="Q38" s="156"/>
    </row>
    <row r="39" spans="1:17" s="12" customFormat="1" ht="14.25" customHeight="1" x14ac:dyDescent="0.35">
      <c r="A39" s="180" t="s">
        <v>0</v>
      </c>
      <c r="B39" s="180"/>
      <c r="C39" s="180"/>
      <c r="D39" s="180"/>
      <c r="E39" s="180"/>
      <c r="F39" s="180"/>
      <c r="G39" s="180"/>
      <c r="H39" s="180"/>
      <c r="I39" s="180"/>
      <c r="J39" s="180"/>
      <c r="K39" s="180"/>
      <c r="L39" s="180"/>
      <c r="M39" s="180"/>
      <c r="N39" s="180"/>
      <c r="O39" s="180"/>
      <c r="P39" s="13" t="s">
        <v>36</v>
      </c>
      <c r="Q39" s="13" t="s">
        <v>37</v>
      </c>
    </row>
    <row r="40" spans="1:17" ht="28.5" customHeight="1" x14ac:dyDescent="0.35">
      <c r="A40" s="176" t="s">
        <v>148</v>
      </c>
      <c r="B40" s="176"/>
      <c r="C40" s="176"/>
      <c r="D40" s="176"/>
      <c r="E40" s="176"/>
      <c r="F40" s="176"/>
      <c r="G40" s="176"/>
      <c r="H40" s="176"/>
      <c r="I40" s="176"/>
      <c r="J40" s="176"/>
      <c r="K40" s="176"/>
      <c r="L40" s="176"/>
      <c r="M40" s="176"/>
      <c r="N40" s="176"/>
      <c r="O40" s="176"/>
      <c r="P40" s="4" t="s">
        <v>35</v>
      </c>
      <c r="Q40" s="73"/>
    </row>
    <row r="41" spans="1:17" ht="14.5" customHeight="1" x14ac:dyDescent="0.35">
      <c r="A41" s="176" t="s">
        <v>221</v>
      </c>
      <c r="B41" s="176"/>
      <c r="C41" s="176"/>
      <c r="D41" s="176"/>
      <c r="E41" s="176"/>
      <c r="F41" s="176"/>
      <c r="G41" s="176"/>
      <c r="H41" s="176"/>
      <c r="I41" s="176"/>
      <c r="J41" s="176"/>
      <c r="K41" s="176"/>
      <c r="L41" s="176"/>
      <c r="M41" s="176"/>
      <c r="N41" s="176"/>
      <c r="O41" s="176"/>
      <c r="P41" s="4" t="s">
        <v>34</v>
      </c>
      <c r="Q41" s="73"/>
    </row>
    <row r="42" spans="1:17" ht="42.75" customHeight="1" x14ac:dyDescent="0.35">
      <c r="A42" s="176" t="s">
        <v>230</v>
      </c>
      <c r="B42" s="176"/>
      <c r="C42" s="176"/>
      <c r="D42" s="176"/>
      <c r="E42" s="176"/>
      <c r="F42" s="176"/>
      <c r="G42" s="176"/>
      <c r="H42" s="176"/>
      <c r="I42" s="176"/>
      <c r="J42" s="176"/>
      <c r="K42" s="176"/>
      <c r="L42" s="176"/>
      <c r="M42" s="176"/>
      <c r="N42" s="176"/>
      <c r="O42" s="176"/>
      <c r="P42" s="4" t="s">
        <v>35</v>
      </c>
      <c r="Q42" s="73"/>
    </row>
    <row r="43" spans="1:17" ht="34.5" customHeight="1" x14ac:dyDescent="0.35">
      <c r="A43" s="176" t="s">
        <v>145</v>
      </c>
      <c r="B43" s="176"/>
      <c r="C43" s="176"/>
      <c r="D43" s="176"/>
      <c r="E43" s="176"/>
      <c r="F43" s="176"/>
      <c r="G43" s="176"/>
      <c r="H43" s="176"/>
      <c r="I43" s="176"/>
      <c r="J43" s="176"/>
      <c r="K43" s="176"/>
      <c r="L43" s="176"/>
      <c r="M43" s="176"/>
      <c r="N43" s="176"/>
      <c r="O43" s="176"/>
      <c r="P43" s="4" t="s">
        <v>35</v>
      </c>
      <c r="Q43" s="73"/>
    </row>
    <row r="44" spans="1:17" ht="55" customHeight="1" x14ac:dyDescent="0.35">
      <c r="A44" s="176" t="s">
        <v>215</v>
      </c>
      <c r="B44" s="176"/>
      <c r="C44" s="176"/>
      <c r="D44" s="176"/>
      <c r="E44" s="176"/>
      <c r="F44" s="176"/>
      <c r="G44" s="176"/>
      <c r="H44" s="176"/>
      <c r="I44" s="176"/>
      <c r="J44" s="176"/>
      <c r="K44" s="176"/>
      <c r="L44" s="176"/>
      <c r="M44" s="176"/>
      <c r="N44" s="176"/>
      <c r="O44" s="176"/>
      <c r="P44" s="8" t="s">
        <v>35</v>
      </c>
      <c r="Q44" s="75" t="s">
        <v>93</v>
      </c>
    </row>
    <row r="45" spans="1:17" ht="14.5" customHeight="1" x14ac:dyDescent="0.35">
      <c r="A45" s="176" t="s">
        <v>147</v>
      </c>
      <c r="B45" s="176"/>
      <c r="C45" s="176"/>
      <c r="D45" s="176"/>
      <c r="E45" s="176"/>
      <c r="F45" s="176"/>
      <c r="G45" s="176"/>
      <c r="H45" s="176"/>
      <c r="I45" s="176"/>
      <c r="J45" s="176"/>
      <c r="K45" s="176"/>
      <c r="L45" s="176"/>
      <c r="M45" s="176"/>
      <c r="N45" s="176"/>
      <c r="O45" s="176"/>
      <c r="P45" s="4" t="s">
        <v>34</v>
      </c>
      <c r="Q45" s="77"/>
    </row>
    <row r="46" spans="1:17" ht="14.5" customHeight="1" x14ac:dyDescent="0.35">
      <c r="A46" s="176" t="s">
        <v>144</v>
      </c>
      <c r="B46" s="176"/>
      <c r="C46" s="176"/>
      <c r="D46" s="176"/>
      <c r="E46" s="176"/>
      <c r="F46" s="176"/>
      <c r="G46" s="176"/>
      <c r="H46" s="176"/>
      <c r="I46" s="176"/>
      <c r="J46" s="176"/>
      <c r="K46" s="176"/>
      <c r="L46" s="176"/>
      <c r="M46" s="176"/>
      <c r="N46" s="176"/>
      <c r="O46" s="176"/>
      <c r="P46" s="4" t="s">
        <v>35</v>
      </c>
      <c r="Q46" s="77"/>
    </row>
    <row r="47" spans="1:17" ht="14.5" customHeight="1" x14ac:dyDescent="0.35">
      <c r="A47" s="176" t="s">
        <v>17</v>
      </c>
      <c r="B47" s="176"/>
      <c r="C47" s="176"/>
      <c r="D47" s="176"/>
      <c r="E47" s="176"/>
      <c r="F47" s="176"/>
      <c r="G47" s="176"/>
      <c r="H47" s="176"/>
      <c r="I47" s="176"/>
      <c r="J47" s="176"/>
      <c r="K47" s="176"/>
      <c r="L47" s="176"/>
      <c r="M47" s="176"/>
      <c r="N47" s="176"/>
      <c r="O47" s="176"/>
      <c r="P47" s="4" t="s">
        <v>35</v>
      </c>
      <c r="Q47" s="77"/>
    </row>
    <row r="48" spans="1:17" ht="14.5" customHeight="1" x14ac:dyDescent="0.35">
      <c r="A48" s="176" t="s">
        <v>149</v>
      </c>
      <c r="B48" s="176"/>
      <c r="C48" s="176"/>
      <c r="D48" s="176"/>
      <c r="E48" s="176"/>
      <c r="F48" s="176"/>
      <c r="G48" s="176"/>
      <c r="H48" s="176"/>
      <c r="I48" s="176"/>
      <c r="J48" s="176"/>
      <c r="K48" s="176"/>
      <c r="L48" s="176"/>
      <c r="M48" s="176"/>
      <c r="N48" s="176"/>
      <c r="O48" s="176"/>
      <c r="P48" s="4" t="s">
        <v>34</v>
      </c>
      <c r="Q48" s="75" t="s">
        <v>219</v>
      </c>
    </row>
    <row r="49" spans="1:17" ht="14.5" customHeight="1" x14ac:dyDescent="0.35">
      <c r="A49" s="115" t="s">
        <v>218</v>
      </c>
      <c r="B49" s="98"/>
      <c r="C49" s="98"/>
      <c r="D49" s="98"/>
      <c r="E49" s="98"/>
      <c r="F49" s="98"/>
      <c r="G49" s="98"/>
      <c r="H49" s="98"/>
      <c r="I49" s="98"/>
      <c r="J49" s="98"/>
      <c r="K49" s="98"/>
      <c r="L49" s="98"/>
      <c r="M49" s="98"/>
      <c r="N49" s="98"/>
      <c r="O49" s="99"/>
      <c r="P49" s="4" t="s">
        <v>34</v>
      </c>
      <c r="Q49" s="75" t="s">
        <v>220</v>
      </c>
    </row>
    <row r="50" spans="1:17" ht="25.5" customHeight="1" x14ac:dyDescent="0.35">
      <c r="A50" s="176" t="s">
        <v>88</v>
      </c>
      <c r="B50" s="176"/>
      <c r="C50" s="176"/>
      <c r="D50" s="176"/>
      <c r="E50" s="176"/>
      <c r="F50" s="176"/>
      <c r="G50" s="176"/>
      <c r="H50" s="176"/>
      <c r="I50" s="176"/>
      <c r="J50" s="176"/>
      <c r="K50" s="176"/>
      <c r="L50" s="176"/>
      <c r="M50" s="176"/>
      <c r="N50" s="176"/>
      <c r="O50" s="176"/>
      <c r="P50" s="4" t="s">
        <v>35</v>
      </c>
      <c r="Q50" s="77"/>
    </row>
    <row r="51" spans="1:17" x14ac:dyDescent="0.35">
      <c r="A51" s="176" t="s">
        <v>21</v>
      </c>
      <c r="B51" s="176"/>
      <c r="C51" s="176"/>
      <c r="D51" s="176"/>
      <c r="E51" s="176"/>
      <c r="F51" s="176"/>
      <c r="G51" s="176"/>
      <c r="H51" s="176"/>
      <c r="I51" s="176"/>
      <c r="J51" s="176"/>
      <c r="K51" s="176"/>
      <c r="L51" s="176"/>
      <c r="M51" s="176"/>
      <c r="N51" s="176"/>
      <c r="O51" s="176"/>
      <c r="P51" s="4" t="s">
        <v>35</v>
      </c>
      <c r="Q51" s="77"/>
    </row>
    <row r="52" spans="1:17" ht="20.5" customHeight="1" x14ac:dyDescent="0.35">
      <c r="A52" s="176" t="s">
        <v>20</v>
      </c>
      <c r="B52" s="176"/>
      <c r="C52" s="176"/>
      <c r="D52" s="176"/>
      <c r="E52" s="176"/>
      <c r="F52" s="176"/>
      <c r="G52" s="176"/>
      <c r="H52" s="176"/>
      <c r="I52" s="176"/>
      <c r="J52" s="176"/>
      <c r="K52" s="176"/>
      <c r="L52" s="176"/>
      <c r="M52" s="176"/>
      <c r="N52" s="176"/>
      <c r="O52" s="176"/>
      <c r="P52" s="4" t="s">
        <v>34</v>
      </c>
      <c r="Q52" s="77"/>
    </row>
    <row r="53" spans="1:17" x14ac:dyDescent="0.35">
      <c r="A53" s="176" t="s">
        <v>86</v>
      </c>
      <c r="B53" s="176"/>
      <c r="C53" s="176"/>
      <c r="D53" s="176"/>
      <c r="E53" s="176"/>
      <c r="F53" s="176"/>
      <c r="G53" s="176"/>
      <c r="H53" s="176"/>
      <c r="I53" s="176"/>
      <c r="J53" s="176"/>
      <c r="K53" s="176"/>
      <c r="L53" s="176"/>
      <c r="M53" s="176"/>
      <c r="N53" s="176"/>
      <c r="O53" s="176"/>
      <c r="P53" s="4" t="s">
        <v>35</v>
      </c>
      <c r="Q53" s="77"/>
    </row>
    <row r="54" spans="1:17" s="10" customFormat="1" x14ac:dyDescent="0.35">
      <c r="A54" s="176" t="s">
        <v>146</v>
      </c>
      <c r="B54" s="176"/>
      <c r="C54" s="176"/>
      <c r="D54" s="176"/>
      <c r="E54" s="176"/>
      <c r="F54" s="176"/>
      <c r="G54" s="176"/>
      <c r="H54" s="176"/>
      <c r="I54" s="176"/>
      <c r="J54" s="176"/>
      <c r="K54" s="176"/>
      <c r="L54" s="176"/>
      <c r="M54" s="176"/>
      <c r="N54" s="176"/>
      <c r="O54" s="176"/>
      <c r="P54" s="8" t="s">
        <v>35</v>
      </c>
      <c r="Q54" s="78"/>
    </row>
    <row r="55" spans="1:17" s="10" customFormat="1" ht="67.5" customHeight="1" x14ac:dyDescent="0.35">
      <c r="A55" s="129" t="s">
        <v>172</v>
      </c>
      <c r="B55" s="129"/>
      <c r="C55" s="129"/>
      <c r="D55" s="129"/>
      <c r="E55" s="129"/>
      <c r="F55" s="129"/>
      <c r="G55" s="129"/>
      <c r="H55" s="129"/>
      <c r="I55" s="129"/>
      <c r="J55" s="129"/>
      <c r="K55" s="129"/>
      <c r="L55" s="129"/>
      <c r="M55" s="129"/>
      <c r="N55" s="129"/>
      <c r="O55" s="129"/>
      <c r="P55" s="8" t="s">
        <v>35</v>
      </c>
      <c r="Q55" s="76" t="str">
        <f>F34</f>
        <v xml:space="preserve"> If so, summarise the findings and confirm whether any issues identified have been appropriately assessed and escalated where necessary.
You may copy and paste the search string below into your web browser to conduct a targeted search for adverse media and identify any potentially relevant negative news or information: 
"CLIENT/BO/DIRECTOR NAME" AND ("money laundering" OR "Launder*" OR "financial crime*" OR "sanction*" OR "arrest*" OR "jail*" OR "trial*" OR "fraud*" OR "criminal*" OR "crime*" OR "court*" OR "seized" OR "custody" OR "detain*" OR "hearing*" OR "prosecut*" OR "tribunal*" OR "case*" OR "traffick*" OR "scam*" OR "tax evasion" OR "embezzlement" OR "corruption" OR "judgment*" OR "magistrate*" OR "ICIJ" OR "adverse media" OR "bankrupt*" OR "fines" OR "indictment*" OR "investigation*" OR "Brib*" OR "Corrupt*" OR "Forgery" OR "Kickback*" OR "Shell company" OR "Ponzi" OR "Counterfeit*" OR "Investigation*" OR "Sentencing" OR "Tax fraud" OR "Subpoena*" OR "Whistleblower*" OR "Raid*" OR "Liquidation" OR "Receivership")</v>
      </c>
    </row>
    <row r="56" spans="1:17" s="10" customFormat="1" ht="30.5" customHeight="1" x14ac:dyDescent="0.35">
      <c r="A56" s="129" t="s">
        <v>173</v>
      </c>
      <c r="B56" s="129"/>
      <c r="C56" s="129"/>
      <c r="D56" s="129"/>
      <c r="E56" s="129"/>
      <c r="F56" s="129"/>
      <c r="G56" s="129"/>
      <c r="H56" s="129"/>
      <c r="I56" s="129"/>
      <c r="J56" s="129"/>
      <c r="K56" s="129"/>
      <c r="L56" s="129"/>
      <c r="M56" s="129"/>
      <c r="N56" s="129"/>
      <c r="O56" s="129"/>
      <c r="P56" s="8" t="s">
        <v>35</v>
      </c>
      <c r="Q56" s="9"/>
    </row>
    <row r="57" spans="1:17" s="10" customFormat="1" ht="14.5" customHeight="1" x14ac:dyDescent="0.35">
      <c r="A57" s="181" t="s">
        <v>174</v>
      </c>
      <c r="B57" s="181"/>
      <c r="C57" s="181"/>
      <c r="D57" s="181"/>
      <c r="E57" s="181"/>
      <c r="F57" s="181"/>
      <c r="G57" s="181"/>
      <c r="H57" s="181"/>
      <c r="I57" s="181"/>
      <c r="J57" s="181"/>
      <c r="K57" s="181"/>
      <c r="L57" s="181"/>
      <c r="M57" s="181"/>
      <c r="N57" s="181"/>
      <c r="O57" s="181"/>
      <c r="P57" s="8" t="s">
        <v>39</v>
      </c>
      <c r="Q57" s="9"/>
    </row>
    <row r="58" spans="1:17" s="10" customFormat="1" ht="14.5" customHeight="1" x14ac:dyDescent="0.35">
      <c r="A58" s="181" t="s">
        <v>175</v>
      </c>
      <c r="B58" s="181"/>
      <c r="C58" s="181"/>
      <c r="D58" s="181"/>
      <c r="E58" s="181"/>
      <c r="F58" s="181"/>
      <c r="G58" s="181"/>
      <c r="H58" s="181"/>
      <c r="I58" s="181"/>
      <c r="J58" s="181"/>
      <c r="K58" s="181"/>
      <c r="L58" s="181"/>
      <c r="M58" s="181"/>
      <c r="N58" s="181"/>
      <c r="O58" s="181"/>
      <c r="P58" s="8" t="s">
        <v>39</v>
      </c>
      <c r="Q58" s="9"/>
    </row>
    <row r="59" spans="1:17" s="10" customFormat="1" ht="14.5" customHeight="1" x14ac:dyDescent="0.35">
      <c r="A59" s="181" t="s">
        <v>182</v>
      </c>
      <c r="B59" s="181"/>
      <c r="C59" s="181"/>
      <c r="D59" s="181"/>
      <c r="E59" s="181"/>
      <c r="F59" s="181"/>
      <c r="G59" s="181"/>
      <c r="H59" s="181"/>
      <c r="I59" s="181"/>
      <c r="J59" s="181"/>
      <c r="K59" s="181"/>
      <c r="L59" s="181"/>
      <c r="M59" s="181"/>
      <c r="N59" s="181"/>
      <c r="O59" s="181"/>
      <c r="P59" s="8" t="s">
        <v>39</v>
      </c>
      <c r="Q59" s="9"/>
    </row>
    <row r="60" spans="1:17" s="12" customFormat="1" ht="14.25" customHeight="1" x14ac:dyDescent="0.35">
      <c r="A60" s="132" t="s">
        <v>6</v>
      </c>
      <c r="B60" s="133" t="s">
        <v>1</v>
      </c>
      <c r="C60" s="133"/>
      <c r="D60" s="133"/>
      <c r="E60" s="133"/>
      <c r="F60" s="133"/>
      <c r="G60" s="133"/>
      <c r="H60" s="133"/>
      <c r="I60" s="133"/>
      <c r="J60" s="133"/>
      <c r="K60" s="133"/>
      <c r="L60" s="133"/>
      <c r="M60" s="133"/>
      <c r="N60" s="133"/>
      <c r="O60" s="134"/>
      <c r="P60" s="13" t="s">
        <v>36</v>
      </c>
      <c r="Q60" s="11" t="s">
        <v>37</v>
      </c>
    </row>
    <row r="61" spans="1:17" ht="14.5" customHeight="1" x14ac:dyDescent="0.35">
      <c r="A61" s="115" t="s">
        <v>14</v>
      </c>
      <c r="B61" s="98"/>
      <c r="C61" s="98"/>
      <c r="D61" s="98"/>
      <c r="E61" s="98"/>
      <c r="F61" s="98"/>
      <c r="G61" s="98"/>
      <c r="H61" s="98"/>
      <c r="I61" s="98"/>
      <c r="J61" s="98"/>
      <c r="K61" s="98"/>
      <c r="L61" s="98"/>
      <c r="M61" s="98"/>
      <c r="N61" s="98"/>
      <c r="O61" s="99"/>
      <c r="P61" s="4" t="s">
        <v>35</v>
      </c>
      <c r="Q61" s="7"/>
    </row>
    <row r="62" spans="1:17" ht="14.5" customHeight="1" x14ac:dyDescent="0.35">
      <c r="A62" s="97" t="s">
        <v>30</v>
      </c>
      <c r="B62" s="103"/>
      <c r="C62" s="103"/>
      <c r="D62" s="103"/>
      <c r="E62" s="103"/>
      <c r="F62" s="103"/>
      <c r="G62" s="103"/>
      <c r="H62" s="103"/>
      <c r="I62" s="103"/>
      <c r="J62" s="103"/>
      <c r="K62" s="103"/>
      <c r="L62" s="103"/>
      <c r="M62" s="103"/>
      <c r="N62" s="103"/>
      <c r="O62" s="104"/>
      <c r="P62" s="4" t="s">
        <v>35</v>
      </c>
      <c r="Q62" s="7"/>
    </row>
    <row r="63" spans="1:17" ht="27" customHeight="1" x14ac:dyDescent="0.35">
      <c r="A63" s="97" t="s">
        <v>150</v>
      </c>
      <c r="B63" s="103"/>
      <c r="C63" s="103"/>
      <c r="D63" s="103"/>
      <c r="E63" s="103"/>
      <c r="F63" s="103"/>
      <c r="G63" s="103"/>
      <c r="H63" s="103"/>
      <c r="I63" s="103"/>
      <c r="J63" s="103"/>
      <c r="K63" s="103"/>
      <c r="L63" s="103"/>
      <c r="M63" s="103"/>
      <c r="N63" s="103"/>
      <c r="O63" s="104"/>
      <c r="P63" s="4" t="s">
        <v>35</v>
      </c>
      <c r="Q63" s="7"/>
    </row>
    <row r="64" spans="1:17" ht="37" customHeight="1" x14ac:dyDescent="0.35">
      <c r="A64" s="176" t="s">
        <v>151</v>
      </c>
      <c r="B64" s="176"/>
      <c r="C64" s="176"/>
      <c r="D64" s="176"/>
      <c r="E64" s="176"/>
      <c r="F64" s="176"/>
      <c r="G64" s="176"/>
      <c r="H64" s="176"/>
      <c r="I64" s="176"/>
      <c r="J64" s="176"/>
      <c r="K64" s="176"/>
      <c r="L64" s="176"/>
      <c r="M64" s="176"/>
      <c r="N64" s="176"/>
      <c r="O64" s="176"/>
      <c r="P64" s="4" t="s">
        <v>35</v>
      </c>
      <c r="Q64" s="7"/>
    </row>
    <row r="65" spans="1:17" ht="14.5" customHeight="1" x14ac:dyDescent="0.35">
      <c r="A65" s="116" t="s">
        <v>176</v>
      </c>
      <c r="B65" s="117"/>
      <c r="C65" s="117"/>
      <c r="D65" s="117"/>
      <c r="E65" s="117"/>
      <c r="F65" s="117"/>
      <c r="G65" s="117"/>
      <c r="H65" s="117"/>
      <c r="I65" s="117"/>
      <c r="J65" s="117"/>
      <c r="K65" s="117"/>
      <c r="L65" s="117"/>
      <c r="M65" s="117"/>
      <c r="N65" s="117"/>
      <c r="O65" s="118"/>
      <c r="P65" s="8" t="s">
        <v>39</v>
      </c>
      <c r="Q65" s="7"/>
    </row>
    <row r="66" spans="1:17" ht="14.5" customHeight="1" x14ac:dyDescent="0.35">
      <c r="A66" s="116" t="s">
        <v>177</v>
      </c>
      <c r="B66" s="117"/>
      <c r="C66" s="117"/>
      <c r="D66" s="117"/>
      <c r="E66" s="117"/>
      <c r="F66" s="117"/>
      <c r="G66" s="117"/>
      <c r="H66" s="117"/>
      <c r="I66" s="117"/>
      <c r="J66" s="117"/>
      <c r="K66" s="117"/>
      <c r="L66" s="117"/>
      <c r="M66" s="117"/>
      <c r="N66" s="117"/>
      <c r="O66" s="118"/>
      <c r="P66" s="8" t="s">
        <v>39</v>
      </c>
      <c r="Q66" s="7"/>
    </row>
    <row r="67" spans="1:17" ht="14.5" customHeight="1" x14ac:dyDescent="0.35">
      <c r="A67" s="181" t="s">
        <v>178</v>
      </c>
      <c r="B67" s="181"/>
      <c r="C67" s="181"/>
      <c r="D67" s="181"/>
      <c r="E67" s="181"/>
      <c r="F67" s="181"/>
      <c r="G67" s="181"/>
      <c r="H67" s="181"/>
      <c r="I67" s="181"/>
      <c r="J67" s="181"/>
      <c r="K67" s="181"/>
      <c r="L67" s="181"/>
      <c r="M67" s="181"/>
      <c r="N67" s="181"/>
      <c r="O67" s="181"/>
      <c r="P67" s="8" t="s">
        <v>39</v>
      </c>
      <c r="Q67" s="7"/>
    </row>
    <row r="68" spans="1:17" s="14" customFormat="1" ht="14.25" customHeight="1" x14ac:dyDescent="0.35">
      <c r="A68" s="182" t="s">
        <v>87</v>
      </c>
      <c r="B68" s="182" t="s">
        <v>1</v>
      </c>
      <c r="C68" s="182"/>
      <c r="D68" s="182"/>
      <c r="E68" s="182"/>
      <c r="F68" s="182"/>
      <c r="G68" s="182"/>
      <c r="H68" s="182"/>
      <c r="I68" s="182"/>
      <c r="J68" s="182"/>
      <c r="K68" s="182"/>
      <c r="L68" s="182"/>
      <c r="M68" s="182"/>
      <c r="N68" s="182"/>
      <c r="O68" s="182"/>
      <c r="P68" s="13" t="s">
        <v>36</v>
      </c>
      <c r="Q68" s="11" t="s">
        <v>37</v>
      </c>
    </row>
    <row r="69" spans="1:17" ht="14.5" customHeight="1" x14ac:dyDescent="0.35">
      <c r="A69" s="176" t="s">
        <v>152</v>
      </c>
      <c r="B69" s="176"/>
      <c r="C69" s="176"/>
      <c r="D69" s="176"/>
      <c r="E69" s="176"/>
      <c r="F69" s="176"/>
      <c r="G69" s="176"/>
      <c r="H69" s="176"/>
      <c r="I69" s="176"/>
      <c r="J69" s="176"/>
      <c r="K69" s="176"/>
      <c r="L69" s="176"/>
      <c r="M69" s="176"/>
      <c r="N69" s="176"/>
      <c r="O69" s="176"/>
      <c r="P69" s="4" t="s">
        <v>35</v>
      </c>
      <c r="Q69" s="7"/>
    </row>
    <row r="70" spans="1:17" ht="14.5" customHeight="1" x14ac:dyDescent="0.35">
      <c r="A70" s="176" t="s">
        <v>153</v>
      </c>
      <c r="B70" s="176"/>
      <c r="C70" s="176"/>
      <c r="D70" s="176"/>
      <c r="E70" s="176"/>
      <c r="F70" s="176"/>
      <c r="G70" s="176"/>
      <c r="H70" s="176"/>
      <c r="I70" s="176"/>
      <c r="J70" s="176"/>
      <c r="K70" s="176"/>
      <c r="L70" s="176"/>
      <c r="M70" s="176"/>
      <c r="N70" s="176"/>
      <c r="O70" s="176"/>
      <c r="P70" s="4" t="s">
        <v>35</v>
      </c>
      <c r="Q70" s="7"/>
    </row>
    <row r="71" spans="1:17" ht="27.75" customHeight="1" x14ac:dyDescent="0.35">
      <c r="A71" s="176" t="s">
        <v>154</v>
      </c>
      <c r="B71" s="176"/>
      <c r="C71" s="176"/>
      <c r="D71" s="176"/>
      <c r="E71" s="176"/>
      <c r="F71" s="176"/>
      <c r="G71" s="176"/>
      <c r="H71" s="176"/>
      <c r="I71" s="176"/>
      <c r="J71" s="176"/>
      <c r="K71" s="176"/>
      <c r="L71" s="176"/>
      <c r="M71" s="176"/>
      <c r="N71" s="176"/>
      <c r="O71" s="176"/>
      <c r="P71" s="4" t="s">
        <v>35</v>
      </c>
      <c r="Q71" s="7"/>
    </row>
    <row r="72" spans="1:17" ht="14.5" customHeight="1" x14ac:dyDescent="0.35">
      <c r="A72" s="115" t="s">
        <v>155</v>
      </c>
      <c r="B72" s="98"/>
      <c r="C72" s="98"/>
      <c r="D72" s="98"/>
      <c r="E72" s="98"/>
      <c r="F72" s="98"/>
      <c r="G72" s="98"/>
      <c r="H72" s="98"/>
      <c r="I72" s="98"/>
      <c r="J72" s="98"/>
      <c r="K72" s="98"/>
      <c r="L72" s="98"/>
      <c r="M72" s="98"/>
      <c r="N72" s="98"/>
      <c r="O72" s="99"/>
      <c r="P72" s="4" t="s">
        <v>35</v>
      </c>
      <c r="Q72" s="7"/>
    </row>
    <row r="73" spans="1:17" ht="24.5" customHeight="1" x14ac:dyDescent="0.35">
      <c r="A73" s="115" t="s">
        <v>246</v>
      </c>
      <c r="B73" s="98"/>
      <c r="C73" s="98"/>
      <c r="D73" s="98"/>
      <c r="E73" s="98"/>
      <c r="F73" s="98"/>
      <c r="G73" s="98"/>
      <c r="H73" s="98"/>
      <c r="I73" s="98"/>
      <c r="J73" s="98"/>
      <c r="K73" s="98"/>
      <c r="L73" s="98"/>
      <c r="M73" s="98"/>
      <c r="N73" s="98"/>
      <c r="O73" s="99"/>
      <c r="P73" s="4" t="s">
        <v>35</v>
      </c>
      <c r="Q73" s="7"/>
    </row>
    <row r="74" spans="1:17" ht="14.5" customHeight="1" x14ac:dyDescent="0.35">
      <c r="A74" s="176" t="s">
        <v>158</v>
      </c>
      <c r="B74" s="176"/>
      <c r="C74" s="176"/>
      <c r="D74" s="176"/>
      <c r="E74" s="176"/>
      <c r="F74" s="176"/>
      <c r="G74" s="176"/>
      <c r="H74" s="176"/>
      <c r="I74" s="176"/>
      <c r="J74" s="176"/>
      <c r="K74" s="176"/>
      <c r="L74" s="176"/>
      <c r="M74" s="176"/>
      <c r="N74" s="176"/>
      <c r="O74" s="176"/>
      <c r="P74" s="4" t="s">
        <v>35</v>
      </c>
      <c r="Q74" s="7"/>
    </row>
    <row r="75" spans="1:17" ht="14.5" customHeight="1" x14ac:dyDescent="0.35">
      <c r="A75" s="181" t="s">
        <v>179</v>
      </c>
      <c r="B75" s="181"/>
      <c r="C75" s="181"/>
      <c r="D75" s="181"/>
      <c r="E75" s="181"/>
      <c r="F75" s="181"/>
      <c r="G75" s="181"/>
      <c r="H75" s="181"/>
      <c r="I75" s="181"/>
      <c r="J75" s="181"/>
      <c r="K75" s="181"/>
      <c r="L75" s="181"/>
      <c r="M75" s="181"/>
      <c r="N75" s="181"/>
      <c r="O75" s="181"/>
      <c r="P75" s="8" t="s">
        <v>39</v>
      </c>
      <c r="Q75" s="7"/>
    </row>
    <row r="76" spans="1:17" ht="14.5" customHeight="1" x14ac:dyDescent="0.35">
      <c r="A76" s="181" t="s">
        <v>180</v>
      </c>
      <c r="B76" s="181"/>
      <c r="C76" s="181"/>
      <c r="D76" s="181"/>
      <c r="E76" s="181"/>
      <c r="F76" s="181"/>
      <c r="G76" s="181"/>
      <c r="H76" s="181"/>
      <c r="I76" s="181"/>
      <c r="J76" s="181"/>
      <c r="K76" s="181"/>
      <c r="L76" s="181"/>
      <c r="M76" s="181"/>
      <c r="N76" s="181"/>
      <c r="O76" s="181"/>
      <c r="P76" s="8" t="s">
        <v>39</v>
      </c>
      <c r="Q76" s="7"/>
    </row>
    <row r="77" spans="1:17" s="14" customFormat="1" ht="14.5" customHeight="1" x14ac:dyDescent="0.35">
      <c r="A77" s="182" t="s">
        <v>5</v>
      </c>
      <c r="B77" s="182" t="s">
        <v>1</v>
      </c>
      <c r="C77" s="182"/>
      <c r="D77" s="182"/>
      <c r="E77" s="182"/>
      <c r="F77" s="182"/>
      <c r="G77" s="182"/>
      <c r="H77" s="182"/>
      <c r="I77" s="182"/>
      <c r="J77" s="182"/>
      <c r="K77" s="182"/>
      <c r="L77" s="182"/>
      <c r="M77" s="182"/>
      <c r="N77" s="182"/>
      <c r="O77" s="182"/>
      <c r="P77" s="13" t="s">
        <v>36</v>
      </c>
      <c r="Q77" s="11" t="s">
        <v>37</v>
      </c>
    </row>
    <row r="78" spans="1:17" ht="14.5" customHeight="1" x14ac:dyDescent="0.35">
      <c r="A78" s="176" t="s">
        <v>226</v>
      </c>
      <c r="B78" s="176"/>
      <c r="C78" s="176"/>
      <c r="D78" s="176"/>
      <c r="E78" s="176"/>
      <c r="F78" s="176"/>
      <c r="G78" s="176"/>
      <c r="H78" s="176"/>
      <c r="I78" s="176"/>
      <c r="J78" s="176"/>
      <c r="K78" s="176"/>
      <c r="L78" s="176"/>
      <c r="M78" s="176"/>
      <c r="N78" s="176"/>
      <c r="O78" s="176"/>
      <c r="P78" s="4" t="s">
        <v>35</v>
      </c>
      <c r="Q78" s="7"/>
    </row>
    <row r="79" spans="1:17" ht="14.5" customHeight="1" x14ac:dyDescent="0.35">
      <c r="A79" s="181" t="s">
        <v>181</v>
      </c>
      <c r="B79" s="181"/>
      <c r="C79" s="181"/>
      <c r="D79" s="181"/>
      <c r="E79" s="181"/>
      <c r="F79" s="181"/>
      <c r="G79" s="181"/>
      <c r="H79" s="181"/>
      <c r="I79" s="181"/>
      <c r="J79" s="181"/>
      <c r="K79" s="181"/>
      <c r="L79" s="181"/>
      <c r="M79" s="181"/>
      <c r="N79" s="181"/>
      <c r="O79" s="181"/>
      <c r="P79" s="8" t="s">
        <v>39</v>
      </c>
      <c r="Q79" s="7"/>
    </row>
    <row r="80" spans="1:17" s="14" customFormat="1" ht="14.5" customHeight="1" x14ac:dyDescent="0.35">
      <c r="A80" s="122" t="s">
        <v>7</v>
      </c>
      <c r="B80" s="123"/>
      <c r="C80" s="123"/>
      <c r="D80" s="123"/>
      <c r="E80" s="123"/>
      <c r="F80" s="123"/>
      <c r="G80" s="123"/>
      <c r="H80" s="123"/>
      <c r="I80" s="123"/>
      <c r="J80" s="123"/>
      <c r="K80" s="123"/>
      <c r="L80" s="123"/>
      <c r="M80" s="123"/>
      <c r="N80" s="123"/>
      <c r="O80" s="123"/>
      <c r="P80" s="123"/>
      <c r="Q80" s="124"/>
    </row>
    <row r="81" spans="1:17" ht="41.25" customHeight="1" x14ac:dyDescent="0.35">
      <c r="A81" s="119" t="s">
        <v>229</v>
      </c>
      <c r="B81" s="120"/>
      <c r="C81" s="120"/>
      <c r="D81" s="120"/>
      <c r="E81" s="120"/>
      <c r="F81" s="120"/>
      <c r="G81" s="120"/>
      <c r="H81" s="120"/>
      <c r="I81" s="120"/>
      <c r="J81" s="120"/>
      <c r="K81" s="120"/>
      <c r="L81" s="120"/>
      <c r="M81" s="120"/>
      <c r="N81" s="120"/>
      <c r="O81" s="120"/>
      <c r="P81" s="120"/>
      <c r="Q81" s="121"/>
    </row>
    <row r="82" spans="1:17" x14ac:dyDescent="0.35">
      <c r="A82" s="138" t="s">
        <v>68</v>
      </c>
      <c r="B82" s="139"/>
      <c r="C82" s="139"/>
      <c r="D82" s="139"/>
      <c r="E82" s="139"/>
      <c r="F82" s="139"/>
      <c r="G82" s="139"/>
      <c r="H82" s="139"/>
      <c r="I82" s="139"/>
      <c r="J82" s="139"/>
      <c r="K82" s="139"/>
      <c r="L82" s="139"/>
      <c r="M82" s="139"/>
      <c r="N82" s="139"/>
      <c r="O82" s="139"/>
      <c r="P82" s="139"/>
      <c r="Q82" s="140"/>
    </row>
    <row r="83" spans="1:17" ht="21" customHeight="1" x14ac:dyDescent="0.35">
      <c r="A83" s="141"/>
      <c r="B83" s="142"/>
      <c r="C83" s="142"/>
      <c r="D83" s="142"/>
      <c r="E83" s="142"/>
      <c r="F83" s="142"/>
      <c r="G83" s="142"/>
      <c r="H83" s="142"/>
      <c r="I83" s="142"/>
      <c r="J83" s="142"/>
      <c r="K83" s="142"/>
      <c r="L83" s="142"/>
      <c r="M83" s="142"/>
      <c r="N83" s="142"/>
      <c r="O83" s="142"/>
      <c r="P83" s="142"/>
      <c r="Q83" s="143"/>
    </row>
    <row r="84" spans="1:17" s="53" customFormat="1" ht="28.5" customHeight="1" x14ac:dyDescent="0.5">
      <c r="A84" s="114" t="s">
        <v>29</v>
      </c>
      <c r="B84" s="114"/>
      <c r="C84" s="114"/>
      <c r="D84" s="113" t="str">
        <f>'3rdScoring'!AM3</f>
        <v>Low</v>
      </c>
      <c r="E84" s="113"/>
      <c r="F84" s="163" t="str">
        <f>+IF(D84="High","Please plan and perform appropriate EDD procedures to mitigate the identified risks and provide x-ref to the relevant notes, supporting documentation, and working paper", "")</f>
        <v/>
      </c>
      <c r="G84" s="164"/>
      <c r="H84" s="164"/>
      <c r="I84" s="164"/>
      <c r="J84" s="164"/>
      <c r="K84" s="164"/>
      <c r="L84" s="164"/>
      <c r="M84" s="164"/>
      <c r="N84" s="164"/>
      <c r="O84" s="164"/>
      <c r="P84" s="165"/>
      <c r="Q84" s="71"/>
    </row>
    <row r="85" spans="1:17" ht="21" x14ac:dyDescent="0.5">
      <c r="A85" s="125" t="s">
        <v>28</v>
      </c>
      <c r="B85" s="135"/>
      <c r="C85" s="136"/>
      <c r="D85" s="137"/>
      <c r="E85" s="137"/>
    </row>
    <row r="86" spans="1:17" ht="94.5" customHeight="1" x14ac:dyDescent="0.35">
      <c r="A86" s="129" t="s">
        <v>206</v>
      </c>
      <c r="B86" s="129"/>
      <c r="C86" s="130"/>
      <c r="D86" s="130"/>
      <c r="E86" s="130"/>
    </row>
    <row r="87" spans="1:17" ht="21" x14ac:dyDescent="0.5">
      <c r="A87" s="54" t="s">
        <v>69</v>
      </c>
      <c r="B87" s="54"/>
      <c r="C87" s="125"/>
      <c r="D87" s="131"/>
      <c r="E87" s="131"/>
      <c r="F87" s="131"/>
      <c r="G87" s="131"/>
      <c r="H87" s="131"/>
      <c r="I87" s="121"/>
      <c r="J87" s="54" t="s">
        <v>70</v>
      </c>
      <c r="K87" s="105"/>
      <c r="L87" s="106"/>
    </row>
    <row r="88" spans="1:17" ht="21" x14ac:dyDescent="0.5">
      <c r="A88" s="54" t="s">
        <v>26</v>
      </c>
      <c r="B88" s="54"/>
      <c r="C88" s="125"/>
      <c r="D88" s="131"/>
      <c r="E88" s="131"/>
      <c r="F88" s="131"/>
      <c r="G88" s="131"/>
      <c r="H88" s="131"/>
      <c r="I88" s="121"/>
      <c r="J88" s="54" t="s">
        <v>25</v>
      </c>
      <c r="K88" s="105"/>
      <c r="L88" s="106"/>
    </row>
    <row r="89" spans="1:17" ht="21" x14ac:dyDescent="0.5">
      <c r="A89" s="55"/>
      <c r="B89" s="55"/>
      <c r="C89" s="55"/>
      <c r="J89" s="55"/>
      <c r="K89" s="55"/>
    </row>
    <row r="90" spans="1:17" ht="21" x14ac:dyDescent="0.5">
      <c r="A90" s="125" t="s">
        <v>71</v>
      </c>
      <c r="B90" s="126"/>
      <c r="C90" s="127"/>
      <c r="D90" s="105"/>
      <c r="E90" s="128"/>
      <c r="F90" s="70" t="str">
        <f>+IF(D84="High","If High Risk the next review date should typically be within 12-24 months, or more frequently where required by the firm's AML policies and procedures.", "")</f>
        <v/>
      </c>
    </row>
  </sheetData>
  <mergeCells count="121">
    <mergeCell ref="F84:P84"/>
    <mergeCell ref="A86:E86"/>
    <mergeCell ref="C87:I87"/>
    <mergeCell ref="K87:L87"/>
    <mergeCell ref="C88:I88"/>
    <mergeCell ref="K88:L88"/>
    <mergeCell ref="A90:C90"/>
    <mergeCell ref="D90:E90"/>
    <mergeCell ref="A30:Q31"/>
    <mergeCell ref="A32:E32"/>
    <mergeCell ref="F32:Q32"/>
    <mergeCell ref="A33:E33"/>
    <mergeCell ref="F33:Q33"/>
    <mergeCell ref="A77:O77"/>
    <mergeCell ref="A78:O78"/>
    <mergeCell ref="A79:O79"/>
    <mergeCell ref="A80:Q80"/>
    <mergeCell ref="A81:Q81"/>
    <mergeCell ref="A82:Q83"/>
    <mergeCell ref="A84:C84"/>
    <mergeCell ref="D84:E84"/>
    <mergeCell ref="A85:C85"/>
    <mergeCell ref="D85:E85"/>
    <mergeCell ref="A37:Q38"/>
    <mergeCell ref="A34:E34"/>
    <mergeCell ref="F36:Q36"/>
    <mergeCell ref="A39:O39"/>
    <mergeCell ref="A1:B1"/>
    <mergeCell ref="C1:G1"/>
    <mergeCell ref="A2:B2"/>
    <mergeCell ref="C2:G2"/>
    <mergeCell ref="A3:Q4"/>
    <mergeCell ref="A5:E5"/>
    <mergeCell ref="F5:Q5"/>
    <mergeCell ref="A6:E6"/>
    <mergeCell ref="A9:E9"/>
    <mergeCell ref="F9:Q9"/>
    <mergeCell ref="A10:E10"/>
    <mergeCell ref="F10:Q10"/>
    <mergeCell ref="A11:E11"/>
    <mergeCell ref="F11:Q11"/>
    <mergeCell ref="F6:Q6"/>
    <mergeCell ref="A7:E7"/>
    <mergeCell ref="A25:E25"/>
    <mergeCell ref="F25:Q25"/>
    <mergeCell ref="A19:E19"/>
    <mergeCell ref="A63:O63"/>
    <mergeCell ref="A64:O64"/>
    <mergeCell ref="A62:O62"/>
    <mergeCell ref="A47:O47"/>
    <mergeCell ref="A48:O48"/>
    <mergeCell ref="A50:O50"/>
    <mergeCell ref="A51:O51"/>
    <mergeCell ref="A52:O52"/>
    <mergeCell ref="A53:O53"/>
    <mergeCell ref="A54:O54"/>
    <mergeCell ref="A60:O60"/>
    <mergeCell ref="A61:O61"/>
    <mergeCell ref="A55:O55"/>
    <mergeCell ref="A56:O56"/>
    <mergeCell ref="A57:O57"/>
    <mergeCell ref="A58:O58"/>
    <mergeCell ref="A59:O59"/>
    <mergeCell ref="A49:O49"/>
    <mergeCell ref="A65:O65"/>
    <mergeCell ref="A66:O66"/>
    <mergeCell ref="A67:O67"/>
    <mergeCell ref="A68:O68"/>
    <mergeCell ref="A69:O69"/>
    <mergeCell ref="A70:O70"/>
    <mergeCell ref="A71:O71"/>
    <mergeCell ref="A72:O72"/>
    <mergeCell ref="A73:O73"/>
    <mergeCell ref="A74:O74"/>
    <mergeCell ref="A75:O75"/>
    <mergeCell ref="A76:O76"/>
    <mergeCell ref="F7:Q7"/>
    <mergeCell ref="A8:E8"/>
    <mergeCell ref="F8:Q8"/>
    <mergeCell ref="A16:E16"/>
    <mergeCell ref="F16:Q16"/>
    <mergeCell ref="A17:E17"/>
    <mergeCell ref="F17:Q17"/>
    <mergeCell ref="A18:E18"/>
    <mergeCell ref="F18:Q18"/>
    <mergeCell ref="A12:E12"/>
    <mergeCell ref="F12:Q12"/>
    <mergeCell ref="A14:E14"/>
    <mergeCell ref="F14:Q14"/>
    <mergeCell ref="A15:E15"/>
    <mergeCell ref="F15:Q15"/>
    <mergeCell ref="A13:E13"/>
    <mergeCell ref="F13:Q13"/>
    <mergeCell ref="A23:E23"/>
    <mergeCell ref="F23:Q23"/>
    <mergeCell ref="A24:E24"/>
    <mergeCell ref="F24:Q24"/>
    <mergeCell ref="A46:O46"/>
    <mergeCell ref="A40:O40"/>
    <mergeCell ref="A41:O41"/>
    <mergeCell ref="A42:O42"/>
    <mergeCell ref="A43:O43"/>
    <mergeCell ref="A44:O44"/>
    <mergeCell ref="A45:O45"/>
    <mergeCell ref="F34:Q34"/>
    <mergeCell ref="F19:Q19"/>
    <mergeCell ref="A22:E22"/>
    <mergeCell ref="F22:Q22"/>
    <mergeCell ref="A21:E21"/>
    <mergeCell ref="F21:Q21"/>
    <mergeCell ref="A29:E29"/>
    <mergeCell ref="F29:Q29"/>
    <mergeCell ref="A26:E26"/>
    <mergeCell ref="F26:Q26"/>
    <mergeCell ref="A27:E27"/>
    <mergeCell ref="F27:Q27"/>
    <mergeCell ref="A28:E28"/>
    <mergeCell ref="F28:Q28"/>
    <mergeCell ref="A35:E35"/>
    <mergeCell ref="F35:Q35"/>
    <mergeCell ref="A36:E36"/>
  </mergeCells>
  <conditionalFormatting sqref="D84:E84">
    <cfRule type="containsText" dxfId="2" priority="1" operator="containsText" text="Low">
      <formula>NOT(ISERROR(SEARCH("Low",D84)))</formula>
    </cfRule>
    <cfRule type="containsText" dxfId="1" priority="2" operator="containsText" text="High">
      <formula>NOT(ISERROR(SEARCH("High",D84)))</formula>
    </cfRule>
    <cfRule type="containsText" dxfId="0" priority="3" operator="containsText" text="Medium">
      <formula>NOT(ISERROR(SEARCH("Medium",D84)))</formula>
    </cfRule>
  </conditionalFormatting>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3">
        <x14:dataValidation type="list" showInputMessage="1" showErrorMessage="1" xr:uid="{D5A466E2-2E6C-4E71-99AF-1C3E0BD13078}">
          <x14:formula1>
            <xm:f>Scoring!$AM$4:$AM$5</xm:f>
          </x14:formula1>
          <xm:sqref>P61:P64 P78 P69:P74 P40:P43 P45:P53</xm:sqref>
        </x14:dataValidation>
        <x14:dataValidation type="list" showInputMessage="1" showErrorMessage="1" xr:uid="{3FBAE8AB-47AC-400F-BA6F-C3918A1DEB93}">
          <x14:formula1>
            <xm:f>Scoring!$AM$4:$AM$6</xm:f>
          </x14:formula1>
          <xm:sqref>P44 P65:P67 P54:P59</xm:sqref>
        </x14:dataValidation>
        <x14:dataValidation type="list" allowBlank="1" showInputMessage="1" showErrorMessage="1" xr:uid="{A34542B7-5B0B-4D3A-BA80-9E443EC77189}">
          <x14:formula1>
            <xm:f>Scoring!$AM$4:$AM$6</xm:f>
          </x14:formula1>
          <xm:sqref>P75:P76 P79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0A2AD6-F8B0-4614-BDD7-2CD0285D1079}">
  <dimension ref="A1:AO26"/>
  <sheetViews>
    <sheetView topLeftCell="B2" zoomScale="90" zoomScaleNormal="90" workbookViewId="0">
      <selection activeCell="A13" sqref="A13:O13"/>
    </sheetView>
  </sheetViews>
  <sheetFormatPr defaultColWidth="8.81640625" defaultRowHeight="14.5" x14ac:dyDescent="0.35"/>
  <cols>
    <col min="1" max="1" width="75.453125" style="22" customWidth="1"/>
    <col min="2" max="2" width="35" customWidth="1"/>
    <col min="3" max="3" width="22.81640625" customWidth="1"/>
    <col min="4" max="4" width="50.1796875" bestFit="1" customWidth="1"/>
    <col min="5" max="5" width="24.453125" bestFit="1" customWidth="1"/>
    <col min="6" max="6" width="16.81640625" bestFit="1" customWidth="1"/>
    <col min="7" max="7" width="24.7265625" bestFit="1" customWidth="1"/>
    <col min="8" max="8" width="20.7265625" bestFit="1" customWidth="1"/>
    <col min="9" max="9" width="19" bestFit="1" customWidth="1"/>
    <col min="10" max="13" width="19" customWidth="1"/>
    <col min="14" max="14" width="14.7265625" customWidth="1"/>
    <col min="15" max="20" width="13.453125" customWidth="1"/>
    <col min="21" max="21" width="20.7265625" style="22" bestFit="1" customWidth="1"/>
    <col min="22" max="22" width="11.7265625" bestFit="1" customWidth="1"/>
    <col min="23" max="23" width="54.453125" bestFit="1" customWidth="1"/>
    <col min="24" max="24" width="85.1796875" bestFit="1" customWidth="1"/>
    <col min="25" max="25" width="14.26953125" customWidth="1"/>
    <col min="26" max="26" width="14.453125" customWidth="1"/>
    <col min="27" max="27" width="13.453125" style="23" customWidth="1"/>
    <col min="28" max="28" width="13.7265625" style="22" bestFit="1" customWidth="1"/>
    <col min="29" max="29" width="35" bestFit="1" customWidth="1"/>
    <col min="30" max="30" width="57.453125" bestFit="1" customWidth="1"/>
    <col min="31" max="31" width="24.453125" bestFit="1" customWidth="1"/>
    <col min="32" max="32" width="14" customWidth="1"/>
    <col min="33" max="33" width="34.36328125" customWidth="1"/>
    <col min="34" max="34" width="13.453125" customWidth="1"/>
    <col min="35" max="35" width="13.453125" style="23" customWidth="1"/>
    <col min="36" max="36" width="18.1796875" style="22" customWidth="1"/>
    <col min="37" max="37" width="20.453125" style="23" customWidth="1"/>
    <col min="38" max="38" width="8.81640625" style="21"/>
    <col min="39" max="39" width="10.453125" style="21" bestFit="1" customWidth="1"/>
    <col min="41" max="41" width="10.81640625" bestFit="1" customWidth="1"/>
  </cols>
  <sheetData>
    <row r="1" spans="1:41" s="15" customFormat="1" ht="36" customHeight="1" x14ac:dyDescent="0.45">
      <c r="A1" s="166" t="s">
        <v>0</v>
      </c>
      <c r="B1" s="167"/>
      <c r="C1" s="167"/>
      <c r="D1" s="167"/>
      <c r="E1" s="167"/>
      <c r="F1" s="167"/>
      <c r="G1" s="167"/>
      <c r="H1" s="167"/>
      <c r="I1" s="167"/>
      <c r="J1" s="167"/>
      <c r="K1" s="167"/>
      <c r="L1" s="167"/>
      <c r="M1" s="167"/>
      <c r="N1" s="167"/>
      <c r="O1" s="167"/>
      <c r="P1" s="167"/>
      <c r="Q1" s="167"/>
      <c r="R1" s="167"/>
      <c r="S1" s="167"/>
      <c r="T1" s="168"/>
      <c r="U1" s="174" t="s">
        <v>6</v>
      </c>
      <c r="V1" s="172"/>
      <c r="W1" s="172"/>
      <c r="X1" s="172"/>
      <c r="Y1" s="173"/>
      <c r="Z1" s="173"/>
      <c r="AA1" s="184"/>
      <c r="AB1" s="166" t="s">
        <v>2</v>
      </c>
      <c r="AC1" s="167"/>
      <c r="AD1" s="167"/>
      <c r="AE1" s="167"/>
      <c r="AF1" s="167"/>
      <c r="AG1" s="167"/>
      <c r="AH1" s="167"/>
      <c r="AI1" s="168"/>
      <c r="AJ1" s="171" t="s">
        <v>5</v>
      </c>
      <c r="AK1" s="175"/>
      <c r="AL1" s="169" t="s">
        <v>43</v>
      </c>
      <c r="AM1" s="169" t="s">
        <v>44</v>
      </c>
    </row>
    <row r="2" spans="1:41" s="16" customFormat="1" ht="70.5" customHeight="1" thickBot="1" x14ac:dyDescent="0.4">
      <c r="A2" s="36" t="str" cm="1">
        <f t="array" ref="A2">INDEX('3rdReview'!$A:$A,COLUMN(A2)+39)</f>
        <v>Is the client currently a politically exposed person (PEP), or has a change in the clients status since last review introduced this risk? (Assess if the client, their immediate family members, or close associates have newly become Politically Exposed Persons).</v>
      </c>
      <c r="B2" s="37" t="str" cm="1">
        <f t="array" ref="B2">INDEX('3rdReview'!$A:$A,COLUMN(B2)+39)</f>
        <v>Have you taken steps to identify all beneficial owners, directors and persons of significant control?</v>
      </c>
      <c r="C2" s="37" t="str" cm="1">
        <f t="array" ref="C2">INDEX('3rdReview'!$A:$A,COLUMN(C2)+39)</f>
        <v>Does the client currently qualify as a high-net-worth individual, or has their net worth increased to meet this threshold since the last review? (Please refer to HMRC’s guidance on thresholds for a wealthy individuals https://www.gov.uk/government/publications/how-hmrc-collects-the-right-tax-from-wealthy-individuals/how-hmrc-collects-the-right-tax-from-wealthy-individuals</v>
      </c>
      <c r="D2" s="37" t="str" cm="1">
        <f t="array" ref="D2">INDEX('3rdReview'!$A:$A,COLUMN(D2)+39)</f>
        <v>Does the client maintain a complex ownership structure, or have any new layers or entities been introduced that increase its complexity? (e.g are there multiple layers of beneficial ownership, use of holding companies, trusts or nominee arrangements, cross-border entities, or any other features that make the structure difficult to understand?)</v>
      </c>
      <c r="E2" s="37" t="str" cm="1">
        <f t="array" ref="E2">INDEX('3rdReview'!$A:$A,COLUMN(E2)+39)</f>
        <v xml:space="preserve">Are source of wealth (SoW) and/or source of funds (SoF) checks outstanding or now required due to:
 - suspicious activity identified since the client was onboarded
 - Additional funds/investments introduced to the business since the last review
</v>
      </c>
      <c r="F2" s="37" t="str" cm="1">
        <f t="array" ref="F2">INDEX('3rdReview'!$A:$A,COLUMN(F2)+39)</f>
        <v>Have all beneficial owners and directors provided proof of identification and proof of address?</v>
      </c>
      <c r="G2" s="37" t="str" cm="1">
        <f t="array" ref="G2">INDEX('3rdReview'!$A:$A,COLUMN(G2)+39)</f>
        <v>Have behaviours such as evasiveness and secrecy become apparent since the last review?</v>
      </c>
      <c r="H2" s="37" t="str" cm="1">
        <f t="array" ref="H2">INDEX('3rdReview'!$A:$A,COLUMN(H2)+39)</f>
        <v>Is the client a public administration, or a publicly owned enterprise?</v>
      </c>
      <c r="I2" s="37" t="str" cm="1">
        <f t="array" ref="I2">INDEX('3rdReview'!$A:$A,COLUMN(I2)+39)</f>
        <v>Have the client's securities currently listed on a regulated market?</v>
      </c>
      <c r="J2" s="37" t="str" cm="1">
        <f t="array" ref="J2">INDEX('3rdReview'!$A:$A,COLUMN(J2)+39)</f>
        <v>Is your client subject to AML regulatory oversight by the Financial Conduct Authority or the Gambling Commission?</v>
      </c>
      <c r="K2" s="37" t="str" cm="1">
        <f t="array" ref="K2">INDEX('3rdReview'!$A:$A,COLUMN(K2)+39)</f>
        <v>Is the client's sector typically associated with cash based activities? (e.g. restaurants, takeaways, retail outlets, nail bars, beauty parlours, newsagents, car washes etc.)</v>
      </c>
      <c r="L2" s="37" t="str" cm="1">
        <f t="array" ref="L2">INDEX('3rdReview'!$A:$A,COLUMN(L2)+39)</f>
        <v>Does the client deal with high value goods? (e.g. jewellers, car dealerships, properties etc.)</v>
      </c>
      <c r="M2" s="37" t="str" cm="1">
        <f t="array" ref="M2">INDEX('3rdReview'!$A:$A,COLUMN(M2)+39)</f>
        <v>Does the client operate in an industry typically considered high-risk of money laundering or terrorist financing? (e.g. money services business, import/export, charities etc.)</v>
      </c>
      <c r="N2" s="37" t="str" cm="1">
        <f t="array" ref="N2">INDEX('3rdReview'!$A:$A,COLUMN(N2)+39)</f>
        <v>Is the client engaged in the trade of dual-use goods or activities that may give rise to proliferation financing risk.</v>
      </c>
      <c r="O2" s="37" t="str" cm="1">
        <f t="array" ref="O2">INDEX('3rdReview'!$A:$A,COLUMN(O2)+39)</f>
        <v>Has a Suspicious Activity Report (SARs) ever been filed with the National Crime Agency (NCA)?</v>
      </c>
      <c r="P2" s="37" t="str" cm="1">
        <f t="array" ref="P2">INDEX('3rdReview'!$A:$A,COLUMN(P2)+39)</f>
        <v>Does open-source intelligence (OSINT) including public records and adverse media searches indicate any involvement by the client, its directors, beneficial owners, or key stakeholders in money laundering, financial crime, or other illegal activities?</v>
      </c>
      <c r="Q2" s="37" t="str" cm="1">
        <f t="array" ref="Q2">INDEX('3rdReview'!$A:$A,COLUMN(Q2)+39)</f>
        <v>Has the client undertaken any significant, unusual, or unexplained transaction activity, including increased volumes, large or complex transactions, international transfers, or activity inconsistent with its known business profile?</v>
      </c>
      <c r="R2" s="37" t="str" cm="1">
        <f t="array" ref="R2">INDEX('3rdReview'!$A:$A,COLUMN(R2)+39)</f>
        <v>&lt;ADDITIONAL CR QUESTION1&gt;</v>
      </c>
      <c r="S2" s="37" t="str" cm="1">
        <f t="array" ref="S2">INDEX('3rdReview'!$A:$A,COLUMN(S2)+39)</f>
        <v>&lt;ADDITIONAL CR QUESTION2&gt;</v>
      </c>
      <c r="T2" s="38" t="str" cm="1">
        <f t="array" ref="T2">INDEX('3rdReview'!$A:$A,COLUMN(T2)+39)</f>
        <v>&lt;ADDITIONAL CR QUESTION3&gt;</v>
      </c>
      <c r="U2" s="37" t="str" cm="1">
        <f t="array" ref="U2">INDEX('3rdReview'!$A:$A,COLUMN(U2)+40)</f>
        <v>Is the client/firm based within close proximity of our firm? (e.g. within 10 miles).</v>
      </c>
      <c r="V2" s="37" t="str" cm="1">
        <f t="array" ref="V2">INDEX('3rdReview'!$A:$A,COLUMN(V2)+40)</f>
        <v>Is the client based outside of the UK?</v>
      </c>
      <c r="W2" s="37" t="str" cm="1">
        <f t="array" ref="W2">INDEX('3rdReview'!$A:$A,COLUMN(W2)+40)</f>
        <v xml:space="preserve">Does the client have any association with HMT Sanctioned jurisdictions or has a new trade, operational, or customer relationship newly exposed them to these jurisdictions? (e.g. does the client transact with customers in sanctioned jurisdictions or have operations or trade with jurisdictions subject to sanctions?) </v>
      </c>
      <c r="X2" s="37" t="str" cm="1">
        <f t="array" ref="X2">INDEX('3rdReview'!$A:$A,COLUMN(X2)+40)</f>
        <v>Does the client have any association with any geographical areas that are considered to have weak AML and Terrorist Financing controls or has a new transaction link or business exposure to these monitored jurisdictions emerged? (e.g. does the client transact with customers in countries listed on the 'FATF High-risk and other monitored jurisdictions' or the 'European Commission list of third countries with weak AML and terrorist financing regimes?)</v>
      </c>
      <c r="Y2" s="37" t="str" cm="1">
        <f t="array" ref="Y2">INDEX('3rdReview'!$A:$A,COLUMN(Y2)+40)</f>
        <v>&lt;ADDITIONAL GR QUESTION1&gt;</v>
      </c>
      <c r="Z2" s="37" t="str" cm="1">
        <f t="array" ref="Z2">INDEX('3rdReview'!$A:$A,COLUMN(Z2)+40)</f>
        <v>&lt;ADDITIONAL GR QUESTION2&gt;</v>
      </c>
      <c r="AA2" s="38" t="str" cm="1">
        <f t="array" ref="AA2">INDEX('3rdReview'!$A:$A,COLUMN(AA2)+40)</f>
        <v>&lt;ADDITIONAL GR QUESTION3&gt;</v>
      </c>
      <c r="AB2" s="36" t="str" cm="1">
        <f t="array" ref="AB2">INDEX('3rdReview'!$A:$A,COLUMN(AB2)+41)</f>
        <v>Is the client currently using our client money account, or have they newly requested or begun using it since the last review?</v>
      </c>
      <c r="AC2" s="37" t="str" cm="1">
        <f t="array" ref="AC2">INDEX('3rdReview'!$A:$A,COLUMN(AC2)+41)</f>
        <v>Are we or will be providing trust or company services for the client? (This includes company formation and use of our address for correspondence), or has this service been newly added?</v>
      </c>
      <c r="AD2" s="37" t="str" cm="1">
        <f t="array" ref="AD2">INDEX('3rdReview'!$A:$A,COLUMN(AD2)+41)</f>
        <v>Has the business relationship become illogical or impracticable, or have recent changes (such as a shift in the client’s business size or nature relative to our expertise) newly introduced this misalignment?</v>
      </c>
      <c r="AE2" s="37" t="str" cm="1">
        <f t="array" ref="AE2">INDEX('3rdReview'!$A:$A,COLUMN(AE2)+41)</f>
        <v>Are we currently providing nominee, corporate director, or shareholder services to the client, or have these services been newly introduced since the last review?</v>
      </c>
      <c r="AF2" s="37" t="str" cm="1">
        <f t="array" ref="AF2">INDEX('3rdReview'!$A:$A,COLUMN(AF2)+41)</f>
        <v>Will we be providing payroll services to clients employing employees on minimum wage or zero hour contracts who work minimal or irregular working hours?</v>
      </c>
      <c r="AG2" s="37" t="str" cm="1">
        <f t="array" ref="AG2">INDEX('3rdReview'!$A:$A,COLUMN(AG2)+41)</f>
        <v>Does the firm provide any other high-risk services identified in the UK National Risk Assessment (NRA) of Money Laundering and Terrorist Financing.</v>
      </c>
      <c r="AH2" s="37" t="str" cm="1">
        <f t="array" ref="AH2">INDEX('3rdReview'!$A:$A,COLUMN(AH2)+41)</f>
        <v>&lt;ADDITIONAL SR QUESTION1&gt;</v>
      </c>
      <c r="AI2" s="38" t="str" cm="1">
        <f t="array" ref="AI2">INDEX('3rdReview'!$A:$A,COLUMN(AI2)+41)</f>
        <v>&lt;ADDITIONAL SR QUESTION2&gt;</v>
      </c>
      <c r="AJ2" s="36" t="str" cm="1">
        <f t="array" ref="AJ2">INDEX('3rdReview'!$A:$A,COLUMN(AJ2)+42)</f>
        <v>Has the client refused or consistently avoided face-to-face meetings without a reasonable explanation?</v>
      </c>
      <c r="AK2" s="38" t="str" cm="1">
        <f t="array" ref="AK2">INDEX('3rdReview'!$A:$A,COLUMN(AK2)+42)</f>
        <v>&lt;ADDITIONAL DCR QUESTION1&gt;</v>
      </c>
      <c r="AL2" s="170"/>
      <c r="AM2" s="170"/>
    </row>
    <row r="3" spans="1:41" s="14" customFormat="1" ht="30.75" customHeight="1" thickBot="1" x14ac:dyDescent="0.4">
      <c r="A3" s="86">
        <f>_xlfn.XLOOKUP(_xlfn.XLOOKUP(A2,'3rdReview'!$A:$A,'3rdReview'!$P:$P),A4:A8,A5:A9)</f>
        <v>0</v>
      </c>
      <c r="B3" s="81">
        <f>_xlfn.XLOOKUP(_xlfn.XLOOKUP(B2,'3rdReview'!$A:$A,'3rdReview'!$P:$P),B4:B8,B5:B9)</f>
        <v>0</v>
      </c>
      <c r="C3" s="81">
        <f>_xlfn.XLOOKUP(_xlfn.XLOOKUP(C2,'3rdReview'!$A:$A,'3rdReview'!$P:$P),C4:C8,C5:C9)</f>
        <v>0</v>
      </c>
      <c r="D3" s="81">
        <f>_xlfn.XLOOKUP(_xlfn.XLOOKUP(D2,'3rdReview'!$A:$A,'3rdReview'!$P:$P),D4:D8,D5:D9)</f>
        <v>0</v>
      </c>
      <c r="E3" s="81">
        <f>_xlfn.XLOOKUP(_xlfn.XLOOKUP(E2,'3rdReview'!$A:$A,'3rdReview'!$P:$P),E4:E8,E5:E9)</f>
        <v>0</v>
      </c>
      <c r="F3" s="81">
        <f>_xlfn.XLOOKUP(_xlfn.XLOOKUP(F2,'3rdReview'!$A:$A,'3rdReview'!$P:$P),F4:F8,F5:F9)</f>
        <v>0</v>
      </c>
      <c r="G3" s="81">
        <f>_xlfn.XLOOKUP(_xlfn.XLOOKUP(G2,'3rdReview'!$A:$A,'3rdReview'!$P:$P),G4:G8,G5:G9)</f>
        <v>0</v>
      </c>
      <c r="H3" s="81">
        <f>_xlfn.XLOOKUP(_xlfn.XLOOKUP(H2,'3rdReview'!$A:$A,'3rdReview'!$P:$P),H4:H8,H5:H9)</f>
        <v>0</v>
      </c>
      <c r="I3" s="81">
        <f>_xlfn.XLOOKUP(_xlfn.XLOOKUP(I2,'3rdReview'!$A:$A,'3rdReview'!$P:$P),I4:I8,I5:I9)</f>
        <v>-100</v>
      </c>
      <c r="J3" s="81">
        <f>_xlfn.XLOOKUP(_xlfn.XLOOKUP(J2,'3rdReview'!$A:$A,'3rdReview'!$P:$P),J4:J8,J5:J9)</f>
        <v>-100</v>
      </c>
      <c r="K3" s="81">
        <f>_xlfn.XLOOKUP(_xlfn.XLOOKUP(K2,'3rdReview'!$A:$A,'3rdReview'!$P:$P),K4:K8,K5:K9)</f>
        <v>0</v>
      </c>
      <c r="L3" s="81">
        <f>_xlfn.XLOOKUP(_xlfn.XLOOKUP(L2,'3rdReview'!$A:$A,'3rdReview'!$P:$P),L4:L8,L5:L9)</f>
        <v>0</v>
      </c>
      <c r="M3" s="81">
        <f>_xlfn.XLOOKUP(_xlfn.XLOOKUP(M2,'3rdReview'!$A:$A,'3rdReview'!$P:$P),M4:M8,M5:M9)</f>
        <v>100</v>
      </c>
      <c r="N3" s="81">
        <f>_xlfn.XLOOKUP(_xlfn.XLOOKUP(N2,'3rdReview'!$A:$A,'3rdReview'!$P:$P),N4:N8,N5:N9)</f>
        <v>0</v>
      </c>
      <c r="O3" s="81">
        <f>_xlfn.XLOOKUP(_xlfn.XLOOKUP(O2,'3rdReview'!$A:$A,'3rdReview'!$P:$P),O4:O8,O5:O9)</f>
        <v>0</v>
      </c>
      <c r="P3" s="81">
        <f>_xlfn.XLOOKUP(_xlfn.XLOOKUP(P2,'3rdReview'!$A:$A,'3rdReview'!$P:$P),P4:P8,P5:P9)</f>
        <v>0</v>
      </c>
      <c r="Q3" s="81">
        <f>_xlfn.XLOOKUP(_xlfn.XLOOKUP(Q2,'3rdReview'!$A:$A,'3rdReview'!$P:$P),Q4:Q8,Q5:Q9)</f>
        <v>0</v>
      </c>
      <c r="R3" s="81">
        <f>_xlfn.XLOOKUP(_xlfn.XLOOKUP(R2,'3rdReview'!$A:$A,'3rdReview'!$P:$P),R4:R8,R5:R9)</f>
        <v>0</v>
      </c>
      <c r="S3" s="81">
        <f>_xlfn.XLOOKUP(_xlfn.XLOOKUP(S2,'3rdReview'!$A:$A,'3rdReview'!$P:$P),S4:S8,S5:S9)</f>
        <v>0</v>
      </c>
      <c r="T3" s="85">
        <f>_xlfn.XLOOKUP(_xlfn.XLOOKUP(T2,'3rdReview'!$A:$A,'3rdReview'!$P:$P),T4:T8,T5:T9)</f>
        <v>0</v>
      </c>
      <c r="U3" s="18">
        <f>_xlfn.XLOOKUP(_xlfn.XLOOKUP(U2,'3rdReview'!$A:$A,'3rdReview'!$P:$P),U4:U8,U5:U9)</f>
        <v>20</v>
      </c>
      <c r="V3" s="18">
        <f>_xlfn.XLOOKUP(_xlfn.XLOOKUP(V2,'3rdReview'!$A:$A,'3rdReview'!$P:$P),V4:V8,V5:V9)</f>
        <v>0</v>
      </c>
      <c r="W3" s="18">
        <f>_xlfn.XLOOKUP(_xlfn.XLOOKUP(W2,'3rdReview'!$A:$A,'3rdReview'!$P:$P),W4:W8,W5:W9)</f>
        <v>0</v>
      </c>
      <c r="X3" s="18">
        <f>_xlfn.XLOOKUP(_xlfn.XLOOKUP(X2,'3rdReview'!$A:$A,'3rdReview'!$P:$P),X4:X8,X5:X9)</f>
        <v>0</v>
      </c>
      <c r="Y3" s="18">
        <f>_xlfn.XLOOKUP(_xlfn.XLOOKUP(Y2,'3rdReview'!$A:$A,'3rdReview'!$P:$P),Y4:Y8,Y5:Y9)</f>
        <v>0</v>
      </c>
      <c r="Z3" s="18">
        <f>_xlfn.XLOOKUP(_xlfn.XLOOKUP(Z2,'3rdReview'!$A:$A,'3rdReview'!$P:$P),Z4:Z8,Z5:Z9)</f>
        <v>0</v>
      </c>
      <c r="AA3" s="19">
        <f>_xlfn.XLOOKUP(_xlfn.XLOOKUP(AA2,'3rdReview'!$A:$A,'3rdReview'!$P:$P),AA4:AA8,AA5:AA9)</f>
        <v>0</v>
      </c>
      <c r="AB3" s="18">
        <f>_xlfn.XLOOKUP(_xlfn.XLOOKUP(AB2,'3rdReview'!$A:$A,'3rdReview'!$P:$P),AB4:AB8,AB5:AB9)</f>
        <v>0</v>
      </c>
      <c r="AC3" s="18">
        <f>_xlfn.XLOOKUP(_xlfn.XLOOKUP(AC2,'3rdReview'!$A:$A,'3rdReview'!$P:$P),AC4:AC8,AC5:AC9)</f>
        <v>0</v>
      </c>
      <c r="AD3" s="18">
        <f>_xlfn.XLOOKUP(_xlfn.XLOOKUP(AD2,'3rdReview'!$A:$A,'3rdReview'!$P:$P),AD4:AD8,AD5:AD9)</f>
        <v>0</v>
      </c>
      <c r="AE3" s="18">
        <f>_xlfn.XLOOKUP(_xlfn.XLOOKUP(AE2,'3rdReview'!$A:$A,'3rdReview'!$P:$P),AE4:AE8,AE5:AE9)</f>
        <v>0</v>
      </c>
      <c r="AF3" s="18">
        <f>_xlfn.XLOOKUP(_xlfn.XLOOKUP(AF2,'3rdReview'!$A:$A,'3rdReview'!$P:$P),AF4:AF8,AF5:AF9)</f>
        <v>0</v>
      </c>
      <c r="AG3" s="18">
        <f>_xlfn.XLOOKUP(_xlfn.XLOOKUP(AG2,'3rdReview'!$A:$A,'3rdReview'!$P:$P),AG4:AG8,AG5:AG9)</f>
        <v>0</v>
      </c>
      <c r="AH3" s="18">
        <f>_xlfn.XLOOKUP(_xlfn.XLOOKUP(AH2,'3rdReview'!$A:$A,'3rdReview'!$P:$P),AH4:AH8,AH5:AH9)</f>
        <v>0</v>
      </c>
      <c r="AI3" s="19">
        <f>_xlfn.XLOOKUP(_xlfn.XLOOKUP(AI2,'3rdReview'!$A:$A,'3rdReview'!$P:$P),AI4:AI8,AI5:AI9)</f>
        <v>0</v>
      </c>
      <c r="AJ3" s="18">
        <f>_xlfn.XLOOKUP(_xlfn.XLOOKUP(AJ2,'3rdReview'!$A:$A,'3rdReview'!$P:$P),AJ4:AJ8,AJ5:AJ9)</f>
        <v>0</v>
      </c>
      <c r="AK3" s="19">
        <f>_xlfn.XLOOKUP(_xlfn.XLOOKUP(AK2,'3rdReview'!$A:$A,'3rdReview'!$P:$P),AK4:AK8,AK5:AK9)</f>
        <v>0</v>
      </c>
      <c r="AL3" s="20">
        <f>SUM(A3:AK3)</f>
        <v>-80</v>
      </c>
      <c r="AM3" s="20" t="str">
        <f>IF(AL3&gt;=85,"High",IF(AL3&gt;=0,"Medium","Low"))</f>
        <v>Low</v>
      </c>
      <c r="AO3" s="40" t="s">
        <v>45</v>
      </c>
    </row>
    <row r="4" spans="1:41" x14ac:dyDescent="0.35">
      <c r="A4" s="29" t="s">
        <v>34</v>
      </c>
      <c r="B4" s="29" t="s">
        <v>34</v>
      </c>
      <c r="C4" s="29" t="s">
        <v>34</v>
      </c>
      <c r="D4" s="29" t="s">
        <v>34</v>
      </c>
      <c r="E4" s="29" t="s">
        <v>34</v>
      </c>
      <c r="F4" s="29" t="s">
        <v>34</v>
      </c>
      <c r="G4" s="29" t="s">
        <v>34</v>
      </c>
      <c r="H4" s="29" t="s">
        <v>34</v>
      </c>
      <c r="I4" s="29" t="s">
        <v>34</v>
      </c>
      <c r="J4" s="29" t="s">
        <v>34</v>
      </c>
      <c r="K4" s="29" t="s">
        <v>34</v>
      </c>
      <c r="L4" s="29" t="s">
        <v>34</v>
      </c>
      <c r="M4" s="29" t="s">
        <v>34</v>
      </c>
      <c r="N4" s="29" t="s">
        <v>34</v>
      </c>
      <c r="O4" s="29" t="s">
        <v>34</v>
      </c>
      <c r="P4" s="29" t="s">
        <v>34</v>
      </c>
      <c r="Q4" s="29" t="s">
        <v>34</v>
      </c>
      <c r="R4" s="29" t="s">
        <v>34</v>
      </c>
      <c r="S4" s="29" t="s">
        <v>34</v>
      </c>
      <c r="T4" s="29" t="s">
        <v>34</v>
      </c>
      <c r="U4" s="28" t="s">
        <v>34</v>
      </c>
      <c r="V4" s="29" t="s">
        <v>34</v>
      </c>
      <c r="W4" s="29" t="s">
        <v>34</v>
      </c>
      <c r="X4" s="29" t="s">
        <v>34</v>
      </c>
      <c r="Y4" s="29" t="s">
        <v>34</v>
      </c>
      <c r="Z4" s="29" t="s">
        <v>34</v>
      </c>
      <c r="AA4" s="30" t="s">
        <v>34</v>
      </c>
      <c r="AB4" s="28" t="s">
        <v>34</v>
      </c>
      <c r="AC4" s="29" t="s">
        <v>34</v>
      </c>
      <c r="AD4" s="29" t="s">
        <v>34</v>
      </c>
      <c r="AE4" s="29" t="s">
        <v>34</v>
      </c>
      <c r="AF4" s="29" t="s">
        <v>34</v>
      </c>
      <c r="AG4" s="29" t="s">
        <v>34</v>
      </c>
      <c r="AH4" s="29" t="s">
        <v>34</v>
      </c>
      <c r="AI4" s="30" t="s">
        <v>34</v>
      </c>
      <c r="AJ4" s="28" t="s">
        <v>34</v>
      </c>
      <c r="AK4" s="30" t="s">
        <v>34</v>
      </c>
      <c r="AL4" s="26"/>
      <c r="AO4" s="39" t="s">
        <v>34</v>
      </c>
    </row>
    <row r="5" spans="1:41" x14ac:dyDescent="0.35">
      <c r="A5" s="31">
        <v>100</v>
      </c>
      <c r="B5" s="5">
        <v>0</v>
      </c>
      <c r="C5" s="5">
        <v>100</v>
      </c>
      <c r="D5" s="5">
        <v>100</v>
      </c>
      <c r="E5" s="5">
        <v>40</v>
      </c>
      <c r="F5" s="5">
        <v>0</v>
      </c>
      <c r="G5" s="5">
        <v>100</v>
      </c>
      <c r="H5" s="5">
        <v>-100</v>
      </c>
      <c r="I5" s="5">
        <v>-100</v>
      </c>
      <c r="J5" s="5">
        <v>-100</v>
      </c>
      <c r="K5" s="5">
        <v>100</v>
      </c>
      <c r="L5" s="5">
        <v>100</v>
      </c>
      <c r="M5" s="5">
        <v>100</v>
      </c>
      <c r="N5" s="5">
        <v>100</v>
      </c>
      <c r="O5" s="5">
        <v>100</v>
      </c>
      <c r="P5" s="5">
        <v>100</v>
      </c>
      <c r="Q5" s="5">
        <v>100</v>
      </c>
      <c r="R5" s="5">
        <v>100</v>
      </c>
      <c r="S5" s="5">
        <v>100</v>
      </c>
      <c r="T5" s="5">
        <v>100</v>
      </c>
      <c r="U5" s="31">
        <v>0</v>
      </c>
      <c r="V5" s="5">
        <v>40</v>
      </c>
      <c r="W5" s="5">
        <v>100</v>
      </c>
      <c r="X5" s="5">
        <v>100</v>
      </c>
      <c r="Y5" s="5">
        <v>100</v>
      </c>
      <c r="Z5" s="5">
        <v>100</v>
      </c>
      <c r="AA5" s="32">
        <v>100</v>
      </c>
      <c r="AB5" s="31">
        <v>40</v>
      </c>
      <c r="AC5" s="5">
        <v>40</v>
      </c>
      <c r="AD5" s="5">
        <v>100</v>
      </c>
      <c r="AE5" s="5">
        <v>100</v>
      </c>
      <c r="AF5" s="5">
        <v>100</v>
      </c>
      <c r="AG5" s="5">
        <v>100</v>
      </c>
      <c r="AH5" s="5">
        <v>100</v>
      </c>
      <c r="AI5" s="32">
        <v>100</v>
      </c>
      <c r="AJ5" s="31">
        <v>100</v>
      </c>
      <c r="AK5" s="33">
        <v>100</v>
      </c>
      <c r="AL5" s="26"/>
      <c r="AO5" s="39" t="s">
        <v>35</v>
      </c>
    </row>
    <row r="6" spans="1:41" x14ac:dyDescent="0.35">
      <c r="A6" s="28" t="s">
        <v>35</v>
      </c>
      <c r="B6" s="29" t="s">
        <v>35</v>
      </c>
      <c r="C6" s="29" t="s">
        <v>35</v>
      </c>
      <c r="D6" s="29" t="s">
        <v>35</v>
      </c>
      <c r="E6" s="29" t="s">
        <v>35</v>
      </c>
      <c r="F6" s="29" t="s">
        <v>35</v>
      </c>
      <c r="G6" s="29" t="s">
        <v>35</v>
      </c>
      <c r="H6" s="29" t="s">
        <v>35</v>
      </c>
      <c r="I6" s="29" t="s">
        <v>35</v>
      </c>
      <c r="J6" s="29" t="s">
        <v>35</v>
      </c>
      <c r="K6" s="29" t="s">
        <v>35</v>
      </c>
      <c r="L6" s="29" t="s">
        <v>35</v>
      </c>
      <c r="M6" s="29" t="s">
        <v>35</v>
      </c>
      <c r="N6" s="29" t="s">
        <v>35</v>
      </c>
      <c r="O6" s="29" t="s">
        <v>35</v>
      </c>
      <c r="P6" s="29" t="s">
        <v>35</v>
      </c>
      <c r="Q6" s="29" t="s">
        <v>35</v>
      </c>
      <c r="R6" s="29" t="s">
        <v>35</v>
      </c>
      <c r="S6" s="29" t="s">
        <v>35</v>
      </c>
      <c r="T6" s="29" t="s">
        <v>35</v>
      </c>
      <c r="U6" s="28" t="s">
        <v>35</v>
      </c>
      <c r="V6" s="29" t="s">
        <v>35</v>
      </c>
      <c r="W6" s="29" t="s">
        <v>35</v>
      </c>
      <c r="X6" s="29" t="s">
        <v>35</v>
      </c>
      <c r="Y6" s="29" t="s">
        <v>35</v>
      </c>
      <c r="Z6" s="29" t="s">
        <v>35</v>
      </c>
      <c r="AA6" s="30" t="s">
        <v>35</v>
      </c>
      <c r="AB6" s="28" t="s">
        <v>35</v>
      </c>
      <c r="AC6" s="29" t="s">
        <v>35</v>
      </c>
      <c r="AD6" s="29" t="s">
        <v>35</v>
      </c>
      <c r="AE6" s="29" t="s">
        <v>35</v>
      </c>
      <c r="AF6" s="29" t="s">
        <v>35</v>
      </c>
      <c r="AG6" s="29" t="s">
        <v>35</v>
      </c>
      <c r="AH6" s="29" t="s">
        <v>35</v>
      </c>
      <c r="AI6" s="30" t="s">
        <v>35</v>
      </c>
      <c r="AJ6" s="28" t="s">
        <v>35</v>
      </c>
      <c r="AK6" s="30" t="s">
        <v>35</v>
      </c>
      <c r="AL6" s="26"/>
      <c r="AO6" s="39" t="s">
        <v>39</v>
      </c>
    </row>
    <row r="7" spans="1:41" x14ac:dyDescent="0.35">
      <c r="A7" s="31">
        <v>0</v>
      </c>
      <c r="B7" s="5">
        <v>100</v>
      </c>
      <c r="C7" s="5">
        <v>0</v>
      </c>
      <c r="D7" s="5">
        <v>0</v>
      </c>
      <c r="E7" s="5">
        <v>0</v>
      </c>
      <c r="F7" s="5">
        <v>100</v>
      </c>
      <c r="G7" s="5">
        <v>0</v>
      </c>
      <c r="H7" s="5">
        <v>0</v>
      </c>
      <c r="I7" s="5">
        <v>0</v>
      </c>
      <c r="J7" s="35">
        <v>0</v>
      </c>
      <c r="K7" s="35">
        <v>0</v>
      </c>
      <c r="L7" s="35">
        <v>0</v>
      </c>
      <c r="M7" s="35">
        <v>0</v>
      </c>
      <c r="N7" s="5">
        <v>0</v>
      </c>
      <c r="O7" s="5">
        <v>0</v>
      </c>
      <c r="P7" s="5">
        <v>0</v>
      </c>
      <c r="Q7" s="5">
        <v>0</v>
      </c>
      <c r="R7" s="5">
        <v>0</v>
      </c>
      <c r="S7" s="5">
        <v>0</v>
      </c>
      <c r="T7" s="5">
        <v>0</v>
      </c>
      <c r="U7" s="31">
        <v>20</v>
      </c>
      <c r="V7" s="5">
        <v>0</v>
      </c>
      <c r="W7" s="5">
        <v>0</v>
      </c>
      <c r="X7" s="5">
        <v>0</v>
      </c>
      <c r="Y7" s="5">
        <v>0</v>
      </c>
      <c r="Z7" s="5">
        <v>0</v>
      </c>
      <c r="AA7" s="32">
        <v>0</v>
      </c>
      <c r="AB7" s="31">
        <v>0</v>
      </c>
      <c r="AC7" s="5">
        <v>0</v>
      </c>
      <c r="AD7" s="5">
        <v>0</v>
      </c>
      <c r="AE7" s="5">
        <v>0</v>
      </c>
      <c r="AF7" s="5">
        <v>0</v>
      </c>
      <c r="AG7" s="5">
        <v>0</v>
      </c>
      <c r="AH7" s="5">
        <v>0</v>
      </c>
      <c r="AI7" s="33">
        <v>0</v>
      </c>
      <c r="AJ7" s="34">
        <v>0</v>
      </c>
      <c r="AK7" s="33">
        <v>0</v>
      </c>
    </row>
    <row r="8" spans="1:41" ht="15" customHeight="1" x14ac:dyDescent="0.35">
      <c r="R8" s="29" t="s">
        <v>39</v>
      </c>
      <c r="S8" s="29" t="s">
        <v>39</v>
      </c>
      <c r="T8" s="29" t="s">
        <v>39</v>
      </c>
      <c r="U8" s="27"/>
      <c r="V8" s="25"/>
      <c r="W8" s="25"/>
      <c r="X8" s="24"/>
      <c r="Y8" s="29" t="s">
        <v>39</v>
      </c>
      <c r="Z8" s="29" t="s">
        <v>39</v>
      </c>
      <c r="AA8" s="30" t="s">
        <v>39</v>
      </c>
      <c r="AH8" s="29" t="s">
        <v>39</v>
      </c>
      <c r="AI8" s="30" t="s">
        <v>39</v>
      </c>
      <c r="AK8" s="30" t="s">
        <v>39</v>
      </c>
    </row>
    <row r="9" spans="1:41" x14ac:dyDescent="0.35">
      <c r="R9" s="5">
        <v>0</v>
      </c>
      <c r="S9" s="5">
        <v>0</v>
      </c>
      <c r="T9" s="5">
        <v>0</v>
      </c>
      <c r="U9" s="27"/>
      <c r="V9" s="24"/>
      <c r="W9" s="25"/>
      <c r="X9" s="24"/>
      <c r="Y9" s="5">
        <v>0</v>
      </c>
      <c r="Z9" s="5">
        <v>0</v>
      </c>
      <c r="AA9" s="32">
        <v>0</v>
      </c>
      <c r="AH9" s="5">
        <v>0</v>
      </c>
      <c r="AI9" s="32">
        <v>0</v>
      </c>
      <c r="AK9" s="32">
        <v>0</v>
      </c>
    </row>
    <row r="10" spans="1:41" x14ac:dyDescent="0.35">
      <c r="U10" s="27"/>
      <c r="V10" s="24"/>
      <c r="W10" s="25"/>
      <c r="X10" s="24"/>
    </row>
    <row r="11" spans="1:41" x14ac:dyDescent="0.35">
      <c r="U11" s="27"/>
      <c r="V11" s="24"/>
      <c r="W11" s="25"/>
      <c r="X11" s="24"/>
    </row>
    <row r="12" spans="1:41" x14ac:dyDescent="0.35">
      <c r="U12" s="27"/>
      <c r="V12" s="24"/>
      <c r="W12" s="25"/>
      <c r="X12" s="24"/>
    </row>
    <row r="13" spans="1:41" x14ac:dyDescent="0.35">
      <c r="U13" s="27"/>
      <c r="V13" s="24"/>
      <c r="W13" s="25"/>
      <c r="X13" s="24"/>
    </row>
    <row r="14" spans="1:41" x14ac:dyDescent="0.35">
      <c r="U14" s="27"/>
      <c r="V14" s="24"/>
      <c r="W14" s="25"/>
      <c r="X14" s="24"/>
    </row>
    <row r="15" spans="1:41" x14ac:dyDescent="0.35">
      <c r="U15" s="27"/>
      <c r="V15" s="24"/>
      <c r="W15" s="25"/>
      <c r="X15" s="24"/>
    </row>
    <row r="16" spans="1:41" x14ac:dyDescent="0.35">
      <c r="U16" s="27"/>
      <c r="V16" s="24"/>
      <c r="W16" s="25"/>
      <c r="X16" s="24"/>
    </row>
    <row r="17" spans="21:24" x14ac:dyDescent="0.35">
      <c r="U17" s="27"/>
      <c r="V17" s="24"/>
      <c r="W17" s="25"/>
      <c r="X17" s="24"/>
    </row>
    <row r="18" spans="21:24" ht="29.25" customHeight="1" x14ac:dyDescent="0.35">
      <c r="U18" s="27"/>
      <c r="V18" s="24"/>
      <c r="W18" s="25"/>
      <c r="X18" s="24"/>
    </row>
    <row r="19" spans="21:24" ht="39" customHeight="1" x14ac:dyDescent="0.35">
      <c r="U19" s="27"/>
      <c r="V19" s="24"/>
      <c r="W19" s="25"/>
      <c r="X19" s="24"/>
    </row>
    <row r="20" spans="21:24" x14ac:dyDescent="0.35">
      <c r="U20" s="27"/>
      <c r="V20" s="24"/>
      <c r="W20" s="25"/>
      <c r="X20" s="24"/>
    </row>
    <row r="21" spans="21:24" x14ac:dyDescent="0.35">
      <c r="U21" s="27"/>
      <c r="V21" s="24"/>
      <c r="W21" s="25"/>
      <c r="X21" s="24"/>
    </row>
    <row r="22" spans="21:24" x14ac:dyDescent="0.35">
      <c r="U22" s="27"/>
      <c r="V22" s="24"/>
      <c r="W22" s="25"/>
      <c r="X22" s="24"/>
    </row>
    <row r="26" spans="21:24" ht="30" customHeight="1" x14ac:dyDescent="0.35"/>
  </sheetData>
  <mergeCells count="6">
    <mergeCell ref="A1:T1"/>
    <mergeCell ref="AM1:AM2"/>
    <mergeCell ref="U1:AA1"/>
    <mergeCell ref="AB1:AI1"/>
    <mergeCell ref="AJ1:AK1"/>
    <mergeCell ref="AL1:AL2"/>
  </mergeCells>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91E659-054F-46F1-8ABA-07F838AF820F}">
  <sheetPr>
    <tabColor theme="9" tint="0.79998168889431442"/>
  </sheetPr>
  <dimension ref="A1:W54"/>
  <sheetViews>
    <sheetView topLeftCell="A31" workbookViewId="0">
      <selection activeCell="A13" sqref="A13:O13"/>
    </sheetView>
  </sheetViews>
  <sheetFormatPr defaultColWidth="9.1796875" defaultRowHeight="14.5" x14ac:dyDescent="0.35"/>
  <cols>
    <col min="1" max="1" width="8.81640625" style="3" customWidth="1"/>
    <col min="2" max="2" width="15.453125" style="2" bestFit="1" customWidth="1"/>
    <col min="5" max="5" width="8.81640625" customWidth="1"/>
    <col min="6" max="6" width="20" customWidth="1"/>
    <col min="7" max="9" width="8.81640625" customWidth="1"/>
    <col min="15" max="15" width="11" customWidth="1"/>
    <col min="16" max="16" width="16.26953125" style="5" customWidth="1"/>
    <col min="17" max="17" width="36.26953125" customWidth="1"/>
  </cols>
  <sheetData>
    <row r="1" spans="1:23" ht="30.75" customHeight="1" thickBot="1" x14ac:dyDescent="0.5">
      <c r="A1" s="147" t="s">
        <v>41</v>
      </c>
      <c r="B1" s="148"/>
      <c r="C1" s="210" t="s">
        <v>169</v>
      </c>
      <c r="D1" s="210"/>
      <c r="E1" s="210"/>
      <c r="F1" s="210"/>
      <c r="G1" s="211"/>
      <c r="H1" s="212" t="s">
        <v>77</v>
      </c>
      <c r="I1" s="213"/>
      <c r="J1" s="213"/>
      <c r="K1" s="213"/>
      <c r="L1" s="213"/>
      <c r="M1" s="213"/>
      <c r="N1" s="213"/>
      <c r="O1" s="214"/>
      <c r="P1" s="214"/>
      <c r="Q1" s="214"/>
    </row>
    <row r="2" spans="1:23" ht="30.75" customHeight="1" thickBot="1" x14ac:dyDescent="0.5">
      <c r="A2" s="147" t="s">
        <v>42</v>
      </c>
      <c r="B2" s="148"/>
      <c r="C2" s="210" t="s">
        <v>169</v>
      </c>
      <c r="D2" s="210"/>
      <c r="E2" s="210"/>
      <c r="F2" s="210"/>
      <c r="G2" s="211"/>
      <c r="H2" s="215"/>
      <c r="I2" s="216"/>
      <c r="J2" s="216"/>
      <c r="K2" s="216"/>
      <c r="L2" s="216"/>
      <c r="M2" s="216"/>
      <c r="N2" s="216"/>
      <c r="O2" s="217"/>
      <c r="P2" s="217"/>
      <c r="Q2" s="217"/>
    </row>
    <row r="3" spans="1:23" s="1" customFormat="1" x14ac:dyDescent="0.35">
      <c r="A3" s="151" t="s">
        <v>40</v>
      </c>
      <c r="B3" s="152"/>
      <c r="C3" s="152"/>
      <c r="D3" s="152"/>
      <c r="E3" s="152"/>
      <c r="F3" s="152"/>
      <c r="G3" s="152"/>
      <c r="H3" s="152"/>
      <c r="I3" s="152"/>
      <c r="J3" s="152"/>
      <c r="K3" s="152"/>
      <c r="L3" s="152"/>
      <c r="M3" s="152"/>
      <c r="N3" s="152"/>
      <c r="O3" s="152"/>
      <c r="P3" s="152"/>
      <c r="Q3" s="153"/>
      <c r="R3" s="196" t="s">
        <v>183</v>
      </c>
      <c r="S3" s="197"/>
      <c r="T3" s="197"/>
      <c r="U3" s="197"/>
      <c r="V3" s="197"/>
      <c r="W3" s="197"/>
    </row>
    <row r="4" spans="1:23" s="1" customFormat="1" ht="15" thickBot="1" x14ac:dyDescent="0.4">
      <c r="A4" s="154"/>
      <c r="B4" s="155"/>
      <c r="C4" s="155"/>
      <c r="D4" s="155"/>
      <c r="E4" s="155"/>
      <c r="F4" s="155"/>
      <c r="G4" s="155"/>
      <c r="H4" s="155"/>
      <c r="I4" s="155"/>
      <c r="J4" s="155"/>
      <c r="K4" s="155"/>
      <c r="L4" s="155"/>
      <c r="M4" s="155"/>
      <c r="N4" s="155"/>
      <c r="O4" s="155"/>
      <c r="P4" s="155"/>
      <c r="Q4" s="156"/>
      <c r="R4" s="197"/>
      <c r="S4" s="197"/>
      <c r="T4" s="197"/>
      <c r="U4" s="197"/>
      <c r="V4" s="197"/>
      <c r="W4" s="197"/>
    </row>
    <row r="5" spans="1:23" s="12" customFormat="1" ht="14.25" customHeight="1" x14ac:dyDescent="0.35">
      <c r="A5" s="180" t="s">
        <v>0</v>
      </c>
      <c r="B5" s="180"/>
      <c r="C5" s="180"/>
      <c r="D5" s="180"/>
      <c r="E5" s="180"/>
      <c r="F5" s="180"/>
      <c r="G5" s="180"/>
      <c r="H5" s="180"/>
      <c r="I5" s="180"/>
      <c r="J5" s="180"/>
      <c r="K5" s="180"/>
      <c r="L5" s="180"/>
      <c r="M5" s="180"/>
      <c r="N5" s="180"/>
      <c r="O5" s="180"/>
      <c r="P5" s="13" t="s">
        <v>36</v>
      </c>
      <c r="Q5" s="13" t="s">
        <v>37</v>
      </c>
      <c r="R5" s="197"/>
      <c r="S5" s="197"/>
      <c r="T5" s="197"/>
      <c r="U5" s="197"/>
      <c r="V5" s="197"/>
      <c r="W5" s="197"/>
    </row>
    <row r="6" spans="1:23" ht="30" customHeight="1" x14ac:dyDescent="0.35">
      <c r="A6" s="218" t="s">
        <v>13</v>
      </c>
      <c r="B6" s="218"/>
      <c r="C6" s="218"/>
      <c r="D6" s="218"/>
      <c r="E6" s="218"/>
      <c r="F6" s="218"/>
      <c r="G6" s="218"/>
      <c r="H6" s="218"/>
      <c r="I6" s="218"/>
      <c r="J6" s="218"/>
      <c r="K6" s="218"/>
      <c r="L6" s="218"/>
      <c r="M6" s="218"/>
      <c r="N6" s="218"/>
      <c r="O6" s="218"/>
      <c r="P6" s="51" t="s">
        <v>35</v>
      </c>
      <c r="Q6" s="7"/>
      <c r="R6" s="197"/>
      <c r="S6" s="197"/>
      <c r="T6" s="197"/>
      <c r="U6" s="197"/>
      <c r="V6" s="197"/>
      <c r="W6" s="197"/>
    </row>
    <row r="7" spans="1:23" ht="14.5" customHeight="1" x14ac:dyDescent="0.35">
      <c r="A7" s="176" t="s">
        <v>8</v>
      </c>
      <c r="B7" s="176"/>
      <c r="C7" s="176"/>
      <c r="D7" s="176"/>
      <c r="E7" s="176"/>
      <c r="F7" s="176"/>
      <c r="G7" s="176"/>
      <c r="H7" s="176"/>
      <c r="I7" s="176"/>
      <c r="J7" s="176"/>
      <c r="K7" s="176"/>
      <c r="L7" s="176"/>
      <c r="M7" s="176"/>
      <c r="N7" s="176"/>
      <c r="O7" s="176"/>
      <c r="P7" s="4" t="s">
        <v>34</v>
      </c>
      <c r="Q7" s="7"/>
      <c r="R7" s="197"/>
      <c r="S7" s="197"/>
      <c r="T7" s="197"/>
      <c r="U7" s="197"/>
      <c r="V7" s="197"/>
      <c r="W7" s="197"/>
    </row>
    <row r="8" spans="1:23" ht="14.5" customHeight="1" x14ac:dyDescent="0.35">
      <c r="A8" s="176" t="s">
        <v>12</v>
      </c>
      <c r="B8" s="176"/>
      <c r="C8" s="176"/>
      <c r="D8" s="176"/>
      <c r="E8" s="176"/>
      <c r="F8" s="176"/>
      <c r="G8" s="176"/>
      <c r="H8" s="176"/>
      <c r="I8" s="176"/>
      <c r="J8" s="176"/>
      <c r="K8" s="176"/>
      <c r="L8" s="176"/>
      <c r="M8" s="176"/>
      <c r="N8" s="176"/>
      <c r="O8" s="176"/>
      <c r="P8" s="4" t="s">
        <v>35</v>
      </c>
      <c r="Q8" s="7"/>
      <c r="R8" s="197"/>
      <c r="S8" s="197"/>
      <c r="T8" s="197"/>
      <c r="U8" s="197"/>
      <c r="V8" s="197"/>
      <c r="W8" s="197"/>
    </row>
    <row r="9" spans="1:23" ht="27" customHeight="1" x14ac:dyDescent="0.35">
      <c r="A9" s="176" t="s">
        <v>9</v>
      </c>
      <c r="B9" s="176"/>
      <c r="C9" s="176"/>
      <c r="D9" s="176"/>
      <c r="E9" s="176"/>
      <c r="F9" s="176"/>
      <c r="G9" s="176"/>
      <c r="H9" s="176"/>
      <c r="I9" s="176"/>
      <c r="J9" s="176"/>
      <c r="K9" s="176"/>
      <c r="L9" s="176"/>
      <c r="M9" s="176"/>
      <c r="N9" s="176"/>
      <c r="O9" s="176"/>
      <c r="P9" s="4" t="s">
        <v>35</v>
      </c>
      <c r="Q9" s="7"/>
      <c r="R9" s="197"/>
      <c r="S9" s="197"/>
      <c r="T9" s="197"/>
      <c r="U9" s="197"/>
      <c r="V9" s="197"/>
      <c r="W9" s="197"/>
    </row>
    <row r="10" spans="1:23" ht="14.5" customHeight="1" x14ac:dyDescent="0.35">
      <c r="A10" s="176" t="s">
        <v>33</v>
      </c>
      <c r="B10" s="176"/>
      <c r="C10" s="176"/>
      <c r="D10" s="176"/>
      <c r="E10" s="176"/>
      <c r="F10" s="176"/>
      <c r="G10" s="176"/>
      <c r="H10" s="176"/>
      <c r="I10" s="176"/>
      <c r="J10" s="176"/>
      <c r="K10" s="176"/>
      <c r="L10" s="176"/>
      <c r="M10" s="176"/>
      <c r="N10" s="176"/>
      <c r="O10" s="176"/>
      <c r="P10" s="4" t="s">
        <v>34</v>
      </c>
      <c r="Q10" s="7"/>
      <c r="R10" s="197"/>
      <c r="S10" s="197"/>
      <c r="T10" s="197"/>
      <c r="U10" s="197"/>
      <c r="V10" s="197"/>
      <c r="W10" s="197"/>
    </row>
    <row r="11" spans="1:23" ht="14.5" customHeight="1" x14ac:dyDescent="0.35">
      <c r="A11" s="176" t="s">
        <v>11</v>
      </c>
      <c r="B11" s="176"/>
      <c r="C11" s="176"/>
      <c r="D11" s="176"/>
      <c r="E11" s="176"/>
      <c r="F11" s="176"/>
      <c r="G11" s="176"/>
      <c r="H11" s="176"/>
      <c r="I11" s="176"/>
      <c r="J11" s="176"/>
      <c r="K11" s="176"/>
      <c r="L11" s="176"/>
      <c r="M11" s="176"/>
      <c r="N11" s="176"/>
      <c r="O11" s="176"/>
      <c r="P11" s="4" t="s">
        <v>34</v>
      </c>
      <c r="Q11" s="7"/>
      <c r="R11" s="197"/>
      <c r="S11" s="197"/>
      <c r="T11" s="197"/>
      <c r="U11" s="197"/>
      <c r="V11" s="197"/>
      <c r="W11" s="197"/>
    </row>
    <row r="12" spans="1:23" ht="14.5" customHeight="1" x14ac:dyDescent="0.35">
      <c r="A12" s="176" t="s">
        <v>10</v>
      </c>
      <c r="B12" s="176"/>
      <c r="C12" s="176"/>
      <c r="D12" s="176"/>
      <c r="E12" s="176"/>
      <c r="F12" s="176"/>
      <c r="G12" s="176"/>
      <c r="H12" s="176"/>
      <c r="I12" s="176"/>
      <c r="J12" s="176"/>
      <c r="K12" s="176"/>
      <c r="L12" s="176"/>
      <c r="M12" s="176"/>
      <c r="N12" s="176"/>
      <c r="O12" s="176"/>
      <c r="P12" s="4" t="s">
        <v>35</v>
      </c>
      <c r="Q12" s="7"/>
      <c r="R12" s="197"/>
      <c r="S12" s="197"/>
      <c r="T12" s="197"/>
      <c r="U12" s="197"/>
      <c r="V12" s="197"/>
      <c r="W12" s="197"/>
    </row>
    <row r="13" spans="1:23" ht="14.5" customHeight="1" x14ac:dyDescent="0.35">
      <c r="A13" s="176" t="s">
        <v>17</v>
      </c>
      <c r="B13" s="176"/>
      <c r="C13" s="176"/>
      <c r="D13" s="176"/>
      <c r="E13" s="176"/>
      <c r="F13" s="176"/>
      <c r="G13" s="176"/>
      <c r="H13" s="176"/>
      <c r="I13" s="176"/>
      <c r="J13" s="176"/>
      <c r="K13" s="176"/>
      <c r="L13" s="176"/>
      <c r="M13" s="176"/>
      <c r="N13" s="176"/>
      <c r="O13" s="176"/>
      <c r="P13" s="4" t="s">
        <v>35</v>
      </c>
      <c r="Q13" s="7"/>
      <c r="R13" s="197"/>
      <c r="S13" s="197"/>
      <c r="T13" s="197"/>
      <c r="U13" s="197"/>
      <c r="V13" s="197"/>
      <c r="W13" s="197"/>
    </row>
    <row r="14" spans="1:23" ht="14.5" customHeight="1" x14ac:dyDescent="0.35">
      <c r="A14" s="176" t="s">
        <v>18</v>
      </c>
      <c r="B14" s="176"/>
      <c r="C14" s="176"/>
      <c r="D14" s="176"/>
      <c r="E14" s="176"/>
      <c r="F14" s="176"/>
      <c r="G14" s="176"/>
      <c r="H14" s="176"/>
      <c r="I14" s="176"/>
      <c r="J14" s="176"/>
      <c r="K14" s="176"/>
      <c r="L14" s="176"/>
      <c r="M14" s="176"/>
      <c r="N14" s="176"/>
      <c r="O14" s="176"/>
      <c r="P14" s="4" t="s">
        <v>35</v>
      </c>
      <c r="Q14" s="7"/>
      <c r="R14" s="197"/>
      <c r="S14" s="197"/>
      <c r="T14" s="197"/>
      <c r="U14" s="197"/>
      <c r="V14" s="197"/>
      <c r="W14" s="197"/>
    </row>
    <row r="15" spans="1:23" s="10" customFormat="1" ht="17.5" customHeight="1" x14ac:dyDescent="0.35">
      <c r="A15" s="208" t="s">
        <v>174</v>
      </c>
      <c r="B15" s="208"/>
      <c r="C15" s="208"/>
      <c r="D15" s="208"/>
      <c r="E15" s="208"/>
      <c r="F15" s="208"/>
      <c r="G15" s="208"/>
      <c r="H15" s="208"/>
      <c r="I15" s="208"/>
      <c r="J15" s="208"/>
      <c r="K15" s="208"/>
      <c r="L15" s="208"/>
      <c r="M15" s="208"/>
      <c r="N15" s="208"/>
      <c r="O15" s="208"/>
      <c r="P15" s="8" t="s">
        <v>39</v>
      </c>
      <c r="Q15" s="9"/>
      <c r="R15" s="197"/>
      <c r="S15" s="197"/>
      <c r="T15" s="197"/>
      <c r="U15" s="197"/>
      <c r="V15" s="197"/>
      <c r="W15" s="197"/>
    </row>
    <row r="16" spans="1:23" s="10" customFormat="1" ht="17.5" customHeight="1" x14ac:dyDescent="0.35">
      <c r="A16" s="181" t="s">
        <v>175</v>
      </c>
      <c r="B16" s="181"/>
      <c r="C16" s="181"/>
      <c r="D16" s="181"/>
      <c r="E16" s="181"/>
      <c r="F16" s="181"/>
      <c r="G16" s="181"/>
      <c r="H16" s="181"/>
      <c r="I16" s="181"/>
      <c r="J16" s="181"/>
      <c r="K16" s="181"/>
      <c r="L16" s="181"/>
      <c r="M16" s="181"/>
      <c r="N16" s="181"/>
      <c r="O16" s="181"/>
      <c r="P16" s="8" t="s">
        <v>39</v>
      </c>
      <c r="Q16" s="9"/>
      <c r="R16" s="197"/>
      <c r="S16" s="197"/>
      <c r="T16" s="197"/>
      <c r="U16" s="197"/>
      <c r="V16" s="197"/>
      <c r="W16" s="197"/>
    </row>
    <row r="17" spans="1:23" s="10" customFormat="1" ht="17.5" customHeight="1" x14ac:dyDescent="0.35">
      <c r="A17" s="181" t="s">
        <v>182</v>
      </c>
      <c r="B17" s="181"/>
      <c r="C17" s="181"/>
      <c r="D17" s="181"/>
      <c r="E17" s="181"/>
      <c r="F17" s="181"/>
      <c r="G17" s="181"/>
      <c r="H17" s="181"/>
      <c r="I17" s="181"/>
      <c r="J17" s="181"/>
      <c r="K17" s="181"/>
      <c r="L17" s="181"/>
      <c r="M17" s="181"/>
      <c r="N17" s="181"/>
      <c r="O17" s="181"/>
      <c r="P17" s="8" t="s">
        <v>39</v>
      </c>
      <c r="Q17" s="9"/>
      <c r="R17" s="197"/>
      <c r="S17" s="197"/>
      <c r="T17" s="197"/>
      <c r="U17" s="197"/>
      <c r="V17" s="197"/>
      <c r="W17" s="197"/>
    </row>
    <row r="18" spans="1:23" s="12" customFormat="1" ht="14.25" customHeight="1" x14ac:dyDescent="0.35">
      <c r="A18" s="180" t="s">
        <v>6</v>
      </c>
      <c r="B18" s="180" t="s">
        <v>1</v>
      </c>
      <c r="C18" s="180"/>
      <c r="D18" s="180"/>
      <c r="E18" s="180"/>
      <c r="F18" s="180"/>
      <c r="G18" s="180"/>
      <c r="H18" s="180"/>
      <c r="I18" s="180"/>
      <c r="J18" s="180"/>
      <c r="K18" s="180"/>
      <c r="L18" s="180"/>
      <c r="M18" s="180"/>
      <c r="N18" s="180"/>
      <c r="O18" s="180"/>
      <c r="P18" s="13" t="s">
        <v>36</v>
      </c>
      <c r="Q18" s="11" t="s">
        <v>37</v>
      </c>
      <c r="R18" s="197"/>
      <c r="S18" s="197"/>
      <c r="T18" s="197"/>
      <c r="U18" s="197"/>
      <c r="V18" s="197"/>
      <c r="W18" s="197"/>
    </row>
    <row r="19" spans="1:23" ht="14.5" customHeight="1" x14ac:dyDescent="0.35">
      <c r="A19" s="176" t="s">
        <v>14</v>
      </c>
      <c r="B19" s="176"/>
      <c r="C19" s="176"/>
      <c r="D19" s="176"/>
      <c r="E19" s="176"/>
      <c r="F19" s="176"/>
      <c r="G19" s="176"/>
      <c r="H19" s="176"/>
      <c r="I19" s="176"/>
      <c r="J19" s="176"/>
      <c r="K19" s="176"/>
      <c r="L19" s="176"/>
      <c r="M19" s="176"/>
      <c r="N19" s="176"/>
      <c r="O19" s="176"/>
      <c r="P19" s="4" t="s">
        <v>35</v>
      </c>
      <c r="Q19" s="7"/>
      <c r="R19" s="198"/>
      <c r="S19" s="198"/>
      <c r="T19" s="198"/>
      <c r="U19" s="198"/>
      <c r="V19" s="198"/>
      <c r="W19" s="198"/>
    </row>
    <row r="20" spans="1:23" ht="14.5" customHeight="1" x14ac:dyDescent="0.35">
      <c r="A20" s="183" t="s">
        <v>30</v>
      </c>
      <c r="B20" s="176"/>
      <c r="C20" s="176"/>
      <c r="D20" s="176"/>
      <c r="E20" s="176"/>
      <c r="F20" s="176"/>
      <c r="G20" s="176"/>
      <c r="H20" s="176"/>
      <c r="I20" s="176"/>
      <c r="J20" s="176"/>
      <c r="K20" s="176"/>
      <c r="L20" s="176"/>
      <c r="M20" s="176"/>
      <c r="N20" s="176"/>
      <c r="O20" s="176"/>
      <c r="P20" s="4" t="s">
        <v>35</v>
      </c>
      <c r="Q20" s="7"/>
      <c r="R20" s="198"/>
      <c r="S20" s="198"/>
      <c r="T20" s="198"/>
      <c r="U20" s="198"/>
      <c r="V20" s="198"/>
      <c r="W20" s="198"/>
    </row>
    <row r="21" spans="1:23" ht="27" customHeight="1" x14ac:dyDescent="0.35">
      <c r="A21" s="97" t="s">
        <v>31</v>
      </c>
      <c r="B21" s="103"/>
      <c r="C21" s="103"/>
      <c r="D21" s="103"/>
      <c r="E21" s="103"/>
      <c r="F21" s="103"/>
      <c r="G21" s="103"/>
      <c r="H21" s="103"/>
      <c r="I21" s="103"/>
      <c r="J21" s="103"/>
      <c r="K21" s="103"/>
      <c r="L21" s="103"/>
      <c r="M21" s="103"/>
      <c r="N21" s="103"/>
      <c r="O21" s="104"/>
      <c r="P21" s="4" t="s">
        <v>35</v>
      </c>
      <c r="Q21" s="7"/>
      <c r="R21" s="198"/>
      <c r="S21" s="198"/>
      <c r="T21" s="198"/>
      <c r="U21" s="198"/>
      <c r="V21" s="198"/>
      <c r="W21" s="198"/>
    </row>
    <row r="22" spans="1:23" ht="42.75" customHeight="1" x14ac:dyDescent="0.35">
      <c r="A22" s="176" t="s">
        <v>75</v>
      </c>
      <c r="B22" s="176"/>
      <c r="C22" s="176"/>
      <c r="D22" s="176"/>
      <c r="E22" s="176"/>
      <c r="F22" s="176"/>
      <c r="G22" s="176"/>
      <c r="H22" s="176"/>
      <c r="I22" s="176"/>
      <c r="J22" s="176"/>
      <c r="K22" s="176"/>
      <c r="L22" s="176"/>
      <c r="M22" s="176"/>
      <c r="N22" s="176"/>
      <c r="O22" s="176"/>
      <c r="P22" s="4" t="s">
        <v>35</v>
      </c>
      <c r="Q22" s="7"/>
      <c r="R22" s="198"/>
      <c r="S22" s="198"/>
      <c r="T22" s="198"/>
      <c r="U22" s="198"/>
      <c r="V22" s="198"/>
      <c r="W22" s="198"/>
    </row>
    <row r="23" spans="1:23" x14ac:dyDescent="0.35">
      <c r="A23" s="181" t="s">
        <v>176</v>
      </c>
      <c r="B23" s="181"/>
      <c r="C23" s="181"/>
      <c r="D23" s="181"/>
      <c r="E23" s="181"/>
      <c r="F23" s="181"/>
      <c r="G23" s="181"/>
      <c r="H23" s="181"/>
      <c r="I23" s="181"/>
      <c r="J23" s="181"/>
      <c r="K23" s="181"/>
      <c r="L23" s="181"/>
      <c r="M23" s="181"/>
      <c r="N23" s="181"/>
      <c r="O23" s="181"/>
      <c r="P23" s="8" t="s">
        <v>39</v>
      </c>
      <c r="Q23" s="7"/>
      <c r="R23" s="198"/>
      <c r="S23" s="198"/>
      <c r="T23" s="198"/>
      <c r="U23" s="198"/>
      <c r="V23" s="198"/>
      <c r="W23" s="198"/>
    </row>
    <row r="24" spans="1:23" x14ac:dyDescent="0.35">
      <c r="A24" s="181" t="s">
        <v>177</v>
      </c>
      <c r="B24" s="181"/>
      <c r="C24" s="181"/>
      <c r="D24" s="181"/>
      <c r="E24" s="181"/>
      <c r="F24" s="181"/>
      <c r="G24" s="181"/>
      <c r="H24" s="181"/>
      <c r="I24" s="181"/>
      <c r="J24" s="181"/>
      <c r="K24" s="181"/>
      <c r="L24" s="181"/>
      <c r="M24" s="181"/>
      <c r="N24" s="181"/>
      <c r="O24" s="181"/>
      <c r="P24" s="8" t="s">
        <v>39</v>
      </c>
      <c r="Q24" s="7"/>
      <c r="R24" s="198"/>
      <c r="S24" s="198"/>
      <c r="T24" s="198"/>
      <c r="U24" s="198"/>
      <c r="V24" s="198"/>
      <c r="W24" s="198"/>
    </row>
    <row r="25" spans="1:23" x14ac:dyDescent="0.35">
      <c r="A25" s="181" t="s">
        <v>178</v>
      </c>
      <c r="B25" s="181"/>
      <c r="C25" s="181"/>
      <c r="D25" s="181"/>
      <c r="E25" s="181"/>
      <c r="F25" s="181"/>
      <c r="G25" s="181"/>
      <c r="H25" s="181"/>
      <c r="I25" s="181"/>
      <c r="J25" s="181"/>
      <c r="K25" s="181"/>
      <c r="L25" s="181"/>
      <c r="M25" s="181"/>
      <c r="N25" s="181"/>
      <c r="O25" s="181"/>
      <c r="P25" s="8" t="s">
        <v>39</v>
      </c>
      <c r="Q25" s="7"/>
      <c r="R25" s="198"/>
      <c r="S25" s="198"/>
      <c r="T25" s="198"/>
      <c r="U25" s="198"/>
      <c r="V25" s="198"/>
      <c r="W25" s="198"/>
    </row>
    <row r="26" spans="1:23" s="14" customFormat="1" ht="14.25" customHeight="1" x14ac:dyDescent="0.35">
      <c r="A26" s="182" t="s">
        <v>2</v>
      </c>
      <c r="B26" s="182" t="s">
        <v>1</v>
      </c>
      <c r="C26" s="182"/>
      <c r="D26" s="182"/>
      <c r="E26" s="182"/>
      <c r="F26" s="182"/>
      <c r="G26" s="182"/>
      <c r="H26" s="182"/>
      <c r="I26" s="182"/>
      <c r="J26" s="182"/>
      <c r="K26" s="182"/>
      <c r="L26" s="182"/>
      <c r="M26" s="182"/>
      <c r="N26" s="182"/>
      <c r="O26" s="182"/>
      <c r="P26" s="13" t="s">
        <v>36</v>
      </c>
      <c r="Q26" s="11" t="s">
        <v>37</v>
      </c>
      <c r="R26" s="199"/>
      <c r="S26" s="199"/>
      <c r="T26" s="199"/>
      <c r="U26" s="199"/>
      <c r="V26" s="199"/>
      <c r="W26" s="199"/>
    </row>
    <row r="27" spans="1:23" ht="14.5" customHeight="1" x14ac:dyDescent="0.35">
      <c r="A27" s="176" t="s">
        <v>3</v>
      </c>
      <c r="B27" s="176"/>
      <c r="C27" s="176"/>
      <c r="D27" s="176"/>
      <c r="E27" s="176"/>
      <c r="F27" s="176"/>
      <c r="G27" s="176"/>
      <c r="H27" s="176"/>
      <c r="I27" s="176"/>
      <c r="J27" s="176"/>
      <c r="K27" s="176"/>
      <c r="L27" s="176"/>
      <c r="M27" s="176"/>
      <c r="N27" s="176"/>
      <c r="O27" s="176"/>
      <c r="P27" s="4" t="s">
        <v>35</v>
      </c>
      <c r="Q27" s="7"/>
      <c r="R27" s="199"/>
      <c r="S27" s="199"/>
      <c r="T27" s="199"/>
      <c r="U27" s="199"/>
      <c r="V27" s="199"/>
      <c r="W27" s="199"/>
    </row>
    <row r="28" spans="1:23" ht="14.5" customHeight="1" x14ac:dyDescent="0.35">
      <c r="A28" s="176" t="s">
        <v>27</v>
      </c>
      <c r="B28" s="176"/>
      <c r="C28" s="176"/>
      <c r="D28" s="176"/>
      <c r="E28" s="176"/>
      <c r="F28" s="176"/>
      <c r="G28" s="176"/>
      <c r="H28" s="176"/>
      <c r="I28" s="176"/>
      <c r="J28" s="176"/>
      <c r="K28" s="176"/>
      <c r="L28" s="176"/>
      <c r="M28" s="176"/>
      <c r="N28" s="176"/>
      <c r="O28" s="176"/>
      <c r="P28" s="4" t="s">
        <v>35</v>
      </c>
      <c r="Q28" s="7"/>
      <c r="R28" s="199"/>
      <c r="S28" s="199"/>
      <c r="T28" s="199"/>
      <c r="U28" s="199"/>
      <c r="V28" s="199"/>
      <c r="W28" s="199"/>
    </row>
    <row r="29" spans="1:23" ht="27.75" customHeight="1" x14ac:dyDescent="0.35">
      <c r="A29" s="176" t="s">
        <v>15</v>
      </c>
      <c r="B29" s="176"/>
      <c r="C29" s="176"/>
      <c r="D29" s="176"/>
      <c r="E29" s="176"/>
      <c r="F29" s="176"/>
      <c r="G29" s="176"/>
      <c r="H29" s="176"/>
      <c r="I29" s="176"/>
      <c r="J29" s="176"/>
      <c r="K29" s="176"/>
      <c r="L29" s="176"/>
      <c r="M29" s="176"/>
      <c r="N29" s="176"/>
      <c r="O29" s="176"/>
      <c r="P29" s="4" t="s">
        <v>34</v>
      </c>
      <c r="Q29" s="7"/>
      <c r="R29" s="199"/>
      <c r="S29" s="199"/>
      <c r="T29" s="199"/>
      <c r="U29" s="199"/>
      <c r="V29" s="199"/>
      <c r="W29" s="199"/>
    </row>
    <row r="30" spans="1:23" ht="14.5" customHeight="1" x14ac:dyDescent="0.35">
      <c r="A30" s="176" t="s">
        <v>16</v>
      </c>
      <c r="B30" s="176"/>
      <c r="C30" s="176"/>
      <c r="D30" s="176"/>
      <c r="E30" s="176"/>
      <c r="F30" s="176"/>
      <c r="G30" s="176"/>
      <c r="H30" s="176"/>
      <c r="I30" s="176"/>
      <c r="J30" s="176"/>
      <c r="K30" s="176"/>
      <c r="L30" s="176"/>
      <c r="M30" s="176"/>
      <c r="N30" s="176"/>
      <c r="O30" s="176"/>
      <c r="P30" s="4" t="s">
        <v>34</v>
      </c>
      <c r="Q30" s="7"/>
    </row>
    <row r="31" spans="1:23" ht="14.5" customHeight="1" x14ac:dyDescent="0.35">
      <c r="A31" s="181" t="s">
        <v>179</v>
      </c>
      <c r="B31" s="181"/>
      <c r="C31" s="181"/>
      <c r="D31" s="181"/>
      <c r="E31" s="181"/>
      <c r="F31" s="181"/>
      <c r="G31" s="181"/>
      <c r="H31" s="181"/>
      <c r="I31" s="181"/>
      <c r="J31" s="181"/>
      <c r="K31" s="181"/>
      <c r="L31" s="181"/>
      <c r="M31" s="181"/>
      <c r="N31" s="181"/>
      <c r="O31" s="181"/>
      <c r="P31" s="8" t="s">
        <v>39</v>
      </c>
      <c r="Q31" s="7"/>
    </row>
    <row r="32" spans="1:23" ht="14.5" customHeight="1" x14ac:dyDescent="0.35">
      <c r="A32" s="181" t="s">
        <v>180</v>
      </c>
      <c r="B32" s="181"/>
      <c r="C32" s="181"/>
      <c r="D32" s="181"/>
      <c r="E32" s="181"/>
      <c r="F32" s="181"/>
      <c r="G32" s="181"/>
      <c r="H32" s="181"/>
      <c r="I32" s="181"/>
      <c r="J32" s="181"/>
      <c r="K32" s="181"/>
      <c r="L32" s="181"/>
      <c r="M32" s="181"/>
      <c r="N32" s="181"/>
      <c r="O32" s="181"/>
      <c r="P32" s="8" t="s">
        <v>39</v>
      </c>
      <c r="Q32" s="7"/>
    </row>
    <row r="33" spans="1:17" ht="14.5" customHeight="1" x14ac:dyDescent="0.35">
      <c r="A33" s="181" t="s">
        <v>184</v>
      </c>
      <c r="B33" s="181"/>
      <c r="C33" s="181"/>
      <c r="D33" s="181"/>
      <c r="E33" s="181"/>
      <c r="F33" s="181"/>
      <c r="G33" s="181"/>
      <c r="H33" s="181"/>
      <c r="I33" s="181"/>
      <c r="J33" s="181"/>
      <c r="K33" s="181"/>
      <c r="L33" s="181"/>
      <c r="M33" s="181"/>
      <c r="N33" s="181"/>
      <c r="O33" s="181"/>
      <c r="P33" s="8" t="s">
        <v>39</v>
      </c>
      <c r="Q33" s="7"/>
    </row>
    <row r="34" spans="1:17" s="14" customFormat="1" ht="14.5" customHeight="1" x14ac:dyDescent="0.35">
      <c r="A34" s="182" t="s">
        <v>4</v>
      </c>
      <c r="B34" s="182" t="s">
        <v>1</v>
      </c>
      <c r="C34" s="182"/>
      <c r="D34" s="182"/>
      <c r="E34" s="182"/>
      <c r="F34" s="182"/>
      <c r="G34" s="182"/>
      <c r="H34" s="182"/>
      <c r="I34" s="182"/>
      <c r="J34" s="182"/>
      <c r="K34" s="182"/>
      <c r="L34" s="182"/>
      <c r="M34" s="182"/>
      <c r="N34" s="182"/>
      <c r="O34" s="182"/>
      <c r="P34" s="13" t="s">
        <v>36</v>
      </c>
      <c r="Q34" s="11" t="s">
        <v>37</v>
      </c>
    </row>
    <row r="35" spans="1:17" ht="14.5" customHeight="1" x14ac:dyDescent="0.35">
      <c r="A35" s="176" t="s">
        <v>19</v>
      </c>
      <c r="B35" s="176"/>
      <c r="C35" s="176"/>
      <c r="D35" s="176"/>
      <c r="E35" s="176"/>
      <c r="F35" s="176"/>
      <c r="G35" s="176"/>
      <c r="H35" s="176"/>
      <c r="I35" s="176"/>
      <c r="J35" s="176"/>
      <c r="K35" s="176"/>
      <c r="L35" s="176"/>
      <c r="M35" s="176"/>
      <c r="N35" s="176"/>
      <c r="O35" s="176"/>
      <c r="P35" s="4" t="s">
        <v>35</v>
      </c>
      <c r="Q35" s="7"/>
    </row>
    <row r="36" spans="1:17" ht="14.5" customHeight="1" x14ac:dyDescent="0.35">
      <c r="A36" s="176" t="s">
        <v>21</v>
      </c>
      <c r="B36" s="176"/>
      <c r="C36" s="176"/>
      <c r="D36" s="176"/>
      <c r="E36" s="176"/>
      <c r="F36" s="176"/>
      <c r="G36" s="176"/>
      <c r="H36" s="176"/>
      <c r="I36" s="176"/>
      <c r="J36" s="176"/>
      <c r="K36" s="176"/>
      <c r="L36" s="176"/>
      <c r="M36" s="176"/>
      <c r="N36" s="176"/>
      <c r="O36" s="176"/>
      <c r="P36" s="4" t="s">
        <v>35</v>
      </c>
      <c r="Q36" s="7"/>
    </row>
    <row r="37" spans="1:17" ht="27.75" customHeight="1" x14ac:dyDescent="0.35">
      <c r="A37" s="176" t="s">
        <v>20</v>
      </c>
      <c r="B37" s="176"/>
      <c r="C37" s="176"/>
      <c r="D37" s="176"/>
      <c r="E37" s="176"/>
      <c r="F37" s="176"/>
      <c r="G37" s="176"/>
      <c r="H37" s="176"/>
      <c r="I37" s="176"/>
      <c r="J37" s="176"/>
      <c r="K37" s="176"/>
      <c r="L37" s="176"/>
      <c r="M37" s="176"/>
      <c r="N37" s="176"/>
      <c r="O37" s="176"/>
      <c r="P37" s="4" t="s">
        <v>35</v>
      </c>
      <c r="Q37" s="7"/>
    </row>
    <row r="38" spans="1:17" ht="14.5" customHeight="1" x14ac:dyDescent="0.35">
      <c r="A38" s="181" t="s">
        <v>185</v>
      </c>
      <c r="B38" s="181"/>
      <c r="C38" s="181"/>
      <c r="D38" s="181"/>
      <c r="E38" s="181"/>
      <c r="F38" s="181"/>
      <c r="G38" s="181"/>
      <c r="H38" s="181"/>
      <c r="I38" s="181"/>
      <c r="J38" s="181"/>
      <c r="K38" s="181"/>
      <c r="L38" s="181"/>
      <c r="M38" s="181"/>
      <c r="N38" s="181"/>
      <c r="O38" s="181"/>
      <c r="P38" s="8" t="s">
        <v>39</v>
      </c>
      <c r="Q38" s="7"/>
    </row>
    <row r="39" spans="1:17" ht="14.5" customHeight="1" x14ac:dyDescent="0.35">
      <c r="A39" s="181" t="s">
        <v>186</v>
      </c>
      <c r="B39" s="181"/>
      <c r="C39" s="181"/>
      <c r="D39" s="181"/>
      <c r="E39" s="181"/>
      <c r="F39" s="181"/>
      <c r="G39" s="181"/>
      <c r="H39" s="181"/>
      <c r="I39" s="181"/>
      <c r="J39" s="181"/>
      <c r="K39" s="181"/>
      <c r="L39" s="181"/>
      <c r="M39" s="181"/>
      <c r="N39" s="181"/>
      <c r="O39" s="181"/>
      <c r="P39" s="8" t="s">
        <v>39</v>
      </c>
      <c r="Q39" s="7"/>
    </row>
    <row r="40" spans="1:17" ht="14.5" customHeight="1" x14ac:dyDescent="0.35">
      <c r="A40" s="181" t="s">
        <v>187</v>
      </c>
      <c r="B40" s="181"/>
      <c r="C40" s="181"/>
      <c r="D40" s="181"/>
      <c r="E40" s="181"/>
      <c r="F40" s="181"/>
      <c r="G40" s="181"/>
      <c r="H40" s="181"/>
      <c r="I40" s="181"/>
      <c r="J40" s="181"/>
      <c r="K40" s="181"/>
      <c r="L40" s="181"/>
      <c r="M40" s="181"/>
      <c r="N40" s="181"/>
      <c r="O40" s="181"/>
      <c r="P40" s="8" t="s">
        <v>39</v>
      </c>
      <c r="Q40" s="7"/>
    </row>
    <row r="41" spans="1:17" s="14" customFormat="1" ht="14.5" customHeight="1" x14ac:dyDescent="0.35">
      <c r="A41" s="182" t="s">
        <v>5</v>
      </c>
      <c r="B41" s="182" t="s">
        <v>1</v>
      </c>
      <c r="C41" s="182"/>
      <c r="D41" s="182"/>
      <c r="E41" s="182"/>
      <c r="F41" s="182"/>
      <c r="G41" s="182"/>
      <c r="H41" s="182"/>
      <c r="I41" s="182"/>
      <c r="J41" s="182"/>
      <c r="K41" s="182"/>
      <c r="L41" s="182"/>
      <c r="M41" s="182"/>
      <c r="N41" s="182"/>
      <c r="O41" s="182"/>
      <c r="P41" s="13" t="s">
        <v>36</v>
      </c>
      <c r="Q41" s="11" t="s">
        <v>37</v>
      </c>
    </row>
    <row r="42" spans="1:17" ht="14.5" customHeight="1" x14ac:dyDescent="0.35">
      <c r="A42" s="176" t="s">
        <v>22</v>
      </c>
      <c r="B42" s="176"/>
      <c r="C42" s="176"/>
      <c r="D42" s="176"/>
      <c r="E42" s="176"/>
      <c r="F42" s="176"/>
      <c r="G42" s="176"/>
      <c r="H42" s="176"/>
      <c r="I42" s="176"/>
      <c r="J42" s="176"/>
      <c r="K42" s="176"/>
      <c r="L42" s="176"/>
      <c r="M42" s="176"/>
      <c r="N42" s="176"/>
      <c r="O42" s="176"/>
      <c r="P42" s="4" t="s">
        <v>34</v>
      </c>
      <c r="Q42" s="7"/>
    </row>
    <row r="43" spans="1:17" ht="14.5" customHeight="1" x14ac:dyDescent="0.35">
      <c r="A43" s="181" t="s">
        <v>181</v>
      </c>
      <c r="B43" s="181"/>
      <c r="C43" s="181"/>
      <c r="D43" s="181"/>
      <c r="E43" s="181"/>
      <c r="F43" s="181"/>
      <c r="G43" s="181"/>
      <c r="H43" s="181"/>
      <c r="I43" s="181"/>
      <c r="J43" s="181"/>
      <c r="K43" s="181"/>
      <c r="L43" s="181"/>
      <c r="M43" s="181"/>
      <c r="N43" s="181"/>
      <c r="O43" s="181"/>
      <c r="P43" s="8" t="s">
        <v>39</v>
      </c>
      <c r="Q43" s="7"/>
    </row>
    <row r="44" spans="1:17" s="14" customFormat="1" ht="14.5" customHeight="1" x14ac:dyDescent="0.35">
      <c r="A44" s="122" t="s">
        <v>7</v>
      </c>
      <c r="B44" s="123"/>
      <c r="C44" s="123"/>
      <c r="D44" s="123"/>
      <c r="E44" s="123"/>
      <c r="F44" s="123"/>
      <c r="G44" s="123"/>
      <c r="H44" s="123"/>
      <c r="I44" s="123"/>
      <c r="J44" s="123"/>
      <c r="K44" s="123"/>
      <c r="L44" s="123"/>
      <c r="M44" s="123"/>
      <c r="N44" s="123"/>
      <c r="O44" s="123"/>
      <c r="P44" s="123"/>
      <c r="Q44" s="124"/>
    </row>
    <row r="45" spans="1:17" ht="41.25" customHeight="1" x14ac:dyDescent="0.35">
      <c r="A45" s="119" t="s">
        <v>229</v>
      </c>
      <c r="B45" s="120"/>
      <c r="C45" s="120"/>
      <c r="D45" s="120"/>
      <c r="E45" s="120"/>
      <c r="F45" s="120"/>
      <c r="G45" s="120"/>
      <c r="H45" s="120"/>
      <c r="I45" s="120"/>
      <c r="J45" s="120"/>
      <c r="K45" s="120"/>
      <c r="L45" s="120"/>
      <c r="M45" s="120"/>
      <c r="N45" s="120"/>
      <c r="O45" s="120"/>
      <c r="P45" s="120"/>
      <c r="Q45" s="121"/>
    </row>
    <row r="46" spans="1:17" x14ac:dyDescent="0.35">
      <c r="A46" s="204" t="s">
        <v>23</v>
      </c>
      <c r="B46" s="205"/>
      <c r="C46" s="205"/>
      <c r="D46" s="205"/>
      <c r="E46" s="205"/>
      <c r="F46" s="205"/>
      <c r="G46" s="205"/>
      <c r="H46" s="205"/>
      <c r="I46" s="205"/>
      <c r="J46" s="205"/>
      <c r="K46" s="205"/>
      <c r="L46" s="205"/>
      <c r="M46" s="205"/>
      <c r="N46" s="205"/>
      <c r="O46" s="205"/>
      <c r="P46" s="205"/>
      <c r="Q46" s="206"/>
    </row>
    <row r="47" spans="1:17" ht="21" customHeight="1" x14ac:dyDescent="0.35">
      <c r="A47" s="207"/>
      <c r="B47" s="206"/>
      <c r="C47" s="206"/>
      <c r="D47" s="206"/>
      <c r="E47" s="206"/>
      <c r="F47" s="206"/>
      <c r="G47" s="206"/>
      <c r="H47" s="206"/>
      <c r="I47" s="206"/>
      <c r="J47" s="206"/>
      <c r="K47" s="206"/>
      <c r="L47" s="206"/>
      <c r="M47" s="206"/>
      <c r="N47" s="206"/>
      <c r="O47" s="206"/>
      <c r="P47" s="206"/>
      <c r="Q47" s="206"/>
    </row>
    <row r="48" spans="1:17" x14ac:dyDescent="0.35">
      <c r="A48" s="137" t="s">
        <v>29</v>
      </c>
      <c r="B48" s="137"/>
      <c r="C48" s="137"/>
      <c r="D48" s="203" t="str">
        <f>HelpScoring!AJ3</f>
        <v>Medium</v>
      </c>
      <c r="E48" s="203"/>
      <c r="F48" s="70" t="str">
        <f>+IF(D48="High","If High Risk, perform EDD", "")</f>
        <v/>
      </c>
      <c r="G48" s="209" t="s">
        <v>171</v>
      </c>
      <c r="H48" s="209"/>
      <c r="I48" s="209"/>
      <c r="J48" s="209"/>
      <c r="K48" s="209"/>
      <c r="L48" s="209"/>
      <c r="M48" s="209"/>
      <c r="N48" s="209"/>
      <c r="O48" s="209"/>
      <c r="P48" s="209"/>
    </row>
    <row r="49" spans="1:16" x14ac:dyDescent="0.35">
      <c r="A49" s="137" t="s">
        <v>28</v>
      </c>
      <c r="B49" s="137"/>
      <c r="C49" s="137"/>
      <c r="D49" s="202"/>
      <c r="E49" s="202"/>
      <c r="G49" s="209"/>
      <c r="H49" s="209"/>
      <c r="I49" s="209"/>
      <c r="J49" s="209"/>
      <c r="K49" s="209"/>
      <c r="L49" s="209"/>
      <c r="M49" s="209"/>
      <c r="N49" s="209"/>
      <c r="O49" s="209"/>
      <c r="P49" s="209"/>
    </row>
    <row r="50" spans="1:16" ht="72" customHeight="1" x14ac:dyDescent="0.35">
      <c r="A50" s="129" t="s">
        <v>76</v>
      </c>
      <c r="B50" s="129"/>
      <c r="C50" s="129"/>
      <c r="D50" s="129"/>
      <c r="E50" s="129"/>
      <c r="G50" s="209"/>
      <c r="H50" s="209"/>
      <c r="I50" s="209"/>
      <c r="J50" s="209"/>
      <c r="K50" s="209"/>
      <c r="L50" s="209"/>
      <c r="M50" s="209"/>
      <c r="N50" s="209"/>
      <c r="O50" s="209"/>
      <c r="P50" s="209"/>
    </row>
    <row r="51" spans="1:16" ht="40" customHeight="1" x14ac:dyDescent="0.35">
      <c r="A51" s="201" t="s">
        <v>24</v>
      </c>
      <c r="B51" s="201"/>
      <c r="C51" s="201"/>
      <c r="D51" s="201" t="s">
        <v>25</v>
      </c>
      <c r="E51" s="201"/>
      <c r="G51" s="209"/>
      <c r="H51" s="209"/>
      <c r="I51" s="209"/>
      <c r="J51" s="209"/>
      <c r="K51" s="209"/>
      <c r="L51" s="209"/>
      <c r="M51" s="209"/>
      <c r="N51" s="209"/>
      <c r="O51" s="209"/>
      <c r="P51" s="209"/>
    </row>
    <row r="52" spans="1:16" ht="41.5" customHeight="1" x14ac:dyDescent="0.35">
      <c r="A52" s="200" t="s">
        <v>26</v>
      </c>
      <c r="B52" s="200"/>
      <c r="C52" s="200"/>
      <c r="D52" s="201" t="s">
        <v>25</v>
      </c>
      <c r="E52" s="201"/>
      <c r="G52" s="209"/>
      <c r="H52" s="209"/>
      <c r="I52" s="209"/>
      <c r="J52" s="209"/>
      <c r="K52" s="209"/>
      <c r="L52" s="209"/>
      <c r="M52" s="209"/>
      <c r="N52" s="209"/>
      <c r="O52" s="209"/>
      <c r="P52" s="209"/>
    </row>
    <row r="53" spans="1:16" ht="20.5" customHeight="1" x14ac:dyDescent="0.35">
      <c r="A53" s="6"/>
      <c r="B53" s="6"/>
      <c r="C53" s="6"/>
      <c r="D53" s="6"/>
      <c r="E53" s="6"/>
      <c r="G53" s="209"/>
      <c r="H53" s="209"/>
      <c r="I53" s="209"/>
      <c r="J53" s="209"/>
      <c r="K53" s="209"/>
      <c r="L53" s="209"/>
      <c r="M53" s="209"/>
      <c r="N53" s="209"/>
      <c r="O53" s="209"/>
      <c r="P53" s="209"/>
    </row>
    <row r="54" spans="1:16" ht="23.5" customHeight="1" x14ac:dyDescent="0.35">
      <c r="A54" s="200" t="s">
        <v>32</v>
      </c>
      <c r="B54" s="200"/>
      <c r="C54" s="200"/>
      <c r="D54" s="201" t="s">
        <v>25</v>
      </c>
      <c r="E54" s="201"/>
      <c r="G54" s="209"/>
      <c r="H54" s="209"/>
      <c r="I54" s="209"/>
      <c r="J54" s="209"/>
      <c r="K54" s="209"/>
      <c r="L54" s="209"/>
      <c r="M54" s="209"/>
      <c r="N54" s="209"/>
      <c r="O54" s="209"/>
      <c r="P54" s="209"/>
    </row>
  </sheetData>
  <sheetProtection sheet="1" objects="1" scenarios="1"/>
  <mergeCells count="61">
    <mergeCell ref="G48:P54"/>
    <mergeCell ref="A11:O11"/>
    <mergeCell ref="A1:B1"/>
    <mergeCell ref="C1:G1"/>
    <mergeCell ref="A2:B2"/>
    <mergeCell ref="C2:G2"/>
    <mergeCell ref="A3:Q4"/>
    <mergeCell ref="A5:O5"/>
    <mergeCell ref="H1:Q2"/>
    <mergeCell ref="A6:O6"/>
    <mergeCell ref="A7:O7"/>
    <mergeCell ref="A8:O8"/>
    <mergeCell ref="A9:O9"/>
    <mergeCell ref="A10:O10"/>
    <mergeCell ref="A23:O23"/>
    <mergeCell ref="A12:O12"/>
    <mergeCell ref="A13:O13"/>
    <mergeCell ref="A14:O14"/>
    <mergeCell ref="A15:O15"/>
    <mergeCell ref="A16:O16"/>
    <mergeCell ref="A17:O17"/>
    <mergeCell ref="A18:O18"/>
    <mergeCell ref="A19:O19"/>
    <mergeCell ref="A20:O20"/>
    <mergeCell ref="A21:O21"/>
    <mergeCell ref="A45:Q45"/>
    <mergeCell ref="A42:O42"/>
    <mergeCell ref="A43:O43"/>
    <mergeCell ref="A44:Q44"/>
    <mergeCell ref="A46:Q47"/>
    <mergeCell ref="A22:O22"/>
    <mergeCell ref="A35:O35"/>
    <mergeCell ref="A24:O24"/>
    <mergeCell ref="A25:O25"/>
    <mergeCell ref="A26:O26"/>
    <mergeCell ref="A27:O27"/>
    <mergeCell ref="A28:O28"/>
    <mergeCell ref="A29:O29"/>
    <mergeCell ref="A30:O30"/>
    <mergeCell ref="A31:O31"/>
    <mergeCell ref="A32:O32"/>
    <mergeCell ref="A33:O33"/>
    <mergeCell ref="A34:O34"/>
    <mergeCell ref="A40:O40"/>
    <mergeCell ref="A41:O41"/>
    <mergeCell ref="R3:W29"/>
    <mergeCell ref="A54:C54"/>
    <mergeCell ref="D54:E54"/>
    <mergeCell ref="A49:C49"/>
    <mergeCell ref="D49:E49"/>
    <mergeCell ref="A50:E50"/>
    <mergeCell ref="A51:C51"/>
    <mergeCell ref="D51:E51"/>
    <mergeCell ref="A52:C52"/>
    <mergeCell ref="D52:E52"/>
    <mergeCell ref="A48:C48"/>
    <mergeCell ref="D48:E48"/>
    <mergeCell ref="A36:O36"/>
    <mergeCell ref="A37:O37"/>
    <mergeCell ref="A38:O38"/>
    <mergeCell ref="A39:O39"/>
  </mergeCell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3">
        <x14:dataValidation type="list" showInputMessage="1" showErrorMessage="1" xr:uid="{F3E3EBF6-3BC3-41D2-8246-0CE06062C8FE}">
          <x14:formula1>
            <xm:f>HelpScoring!$AL$4:$AL$6</xm:f>
          </x14:formula1>
          <xm:sqref>P15:P17 P23:P25</xm:sqref>
        </x14:dataValidation>
        <x14:dataValidation type="list" showInputMessage="1" showErrorMessage="1" xr:uid="{3947B607-22D6-468A-B09E-74A84993B5E9}">
          <x14:formula1>
            <xm:f>HelpScoring!$AL$4:$AL$5</xm:f>
          </x14:formula1>
          <xm:sqref>P6:P14 P19:P22 P27:P30 P35:P37 P42</xm:sqref>
        </x14:dataValidation>
        <x14:dataValidation type="list" allowBlank="1" showInputMessage="1" showErrorMessage="1" xr:uid="{B3F6D1FD-9E94-4155-8B82-682A748F695D}">
          <x14:formula1>
            <xm:f>HelpScoring!#REF!</xm:f>
          </x14:formula1>
          <xm:sqref>P38:P40 P31:P33 P43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8BB1BDF0C0A9849964DE92C7023B210" ma:contentTypeVersion="19" ma:contentTypeDescription="Create a new document." ma:contentTypeScope="" ma:versionID="680ce09f68916a38857e32b78d12edb4">
  <xsd:schema xmlns:xsd="http://www.w3.org/2001/XMLSchema" xmlns:xs="http://www.w3.org/2001/XMLSchema" xmlns:p="http://schemas.microsoft.com/office/2006/metadata/properties" xmlns:ns2="be62df74-031d-4cfe-8594-b21da51218f2" xmlns:ns3="14c77394-67c7-410a-8893-281a77dccd38" targetNamespace="http://schemas.microsoft.com/office/2006/metadata/properties" ma:root="true" ma:fieldsID="0f89408a4e6baf2dd83a046f52f9dd88" ns2:_="" ns3:_="">
    <xsd:import namespace="be62df74-031d-4cfe-8594-b21da51218f2"/>
    <xsd:import namespace="14c77394-67c7-410a-8893-281a77dccd3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_Flow_SignoffStatu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62df74-031d-4cfe-8594-b21da51218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_Flow_SignoffStatus" ma:index="20" nillable="true" ma:displayName="Sign-off status" ma:internalName="Sign_x002d_off_x0020_status">
      <xsd:simpleType>
        <xsd:restriction base="dms:Text"/>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8a7c6468-546a-4128-af1a-672d9cfd6f9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4c77394-67c7-410a-8893-281a77dccd38"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3557ce28-b1e2-4ef3-8a62-325dba92894f}" ma:internalName="TaxCatchAll" ma:showField="CatchAllData" ma:web="14c77394-67c7-410a-8893-281a77dccd3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14c77394-67c7-410a-8893-281a77dccd38" xsi:nil="true"/>
    <lcf76f155ced4ddcb4097134ff3c332f xmlns="be62df74-031d-4cfe-8594-b21da51218f2">
      <Terms xmlns="http://schemas.microsoft.com/office/infopath/2007/PartnerControls"/>
    </lcf76f155ced4ddcb4097134ff3c332f>
    <_Flow_SignoffStatus xmlns="be62df74-031d-4cfe-8594-b21da51218f2" xsi:nil="true"/>
  </documentManagement>
</p:properties>
</file>

<file path=customXml/itemProps1.xml><?xml version="1.0" encoding="utf-8"?>
<ds:datastoreItem xmlns:ds="http://schemas.openxmlformats.org/officeDocument/2006/customXml" ds:itemID="{23E32246-EC38-48E7-B9F9-71F4E040E6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62df74-031d-4cfe-8594-b21da51218f2"/>
    <ds:schemaRef ds:uri="14c77394-67c7-410a-8893-281a77dcc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C8F3A67-045E-492D-8E4A-E3E7A9BC7A8A}">
  <ds:schemaRefs>
    <ds:schemaRef ds:uri="http://schemas.microsoft.com/sharepoint/v3/contenttype/forms"/>
  </ds:schemaRefs>
</ds:datastoreItem>
</file>

<file path=customXml/itemProps3.xml><?xml version="1.0" encoding="utf-8"?>
<ds:datastoreItem xmlns:ds="http://schemas.openxmlformats.org/officeDocument/2006/customXml" ds:itemID="{E668A162-8556-463B-B69E-15E2A929C872}">
  <ds:schemaRefs>
    <ds:schemaRef ds:uri="http://purl.org/dc/terms/"/>
    <ds:schemaRef ds:uri="http://purl.org/dc/elements/1.1/"/>
    <ds:schemaRef ds:uri="http://schemas.microsoft.com/office/infopath/2007/PartnerControls"/>
    <ds:schemaRef ds:uri="http://www.w3.org/XML/1998/namespace"/>
    <ds:schemaRef ds:uri="http://schemas.microsoft.com/office/2006/documentManagement/types"/>
    <ds:schemaRef ds:uri="http://schemas.openxmlformats.org/package/2006/metadata/core-properties"/>
    <ds:schemaRef ds:uri="http://purl.org/dc/dcmitype/"/>
    <ds:schemaRef ds:uri="14c77394-67c7-410a-8893-281a77dccd38"/>
    <ds:schemaRef ds:uri="be62df74-031d-4cfe-8594-b21da51218f2"/>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ClientOnboardingRiskAssessment</vt:lpstr>
      <vt:lpstr>Scoring</vt:lpstr>
      <vt:lpstr>1stReview</vt:lpstr>
      <vt:lpstr>1stScoring</vt:lpstr>
      <vt:lpstr>2ndReview</vt:lpstr>
      <vt:lpstr>2ndScoring</vt:lpstr>
      <vt:lpstr>3rdReview</vt:lpstr>
      <vt:lpstr>3rdScoring</vt:lpstr>
      <vt:lpstr>HelpGuideRiskAssessment</vt:lpstr>
      <vt:lpstr>HelpScoring</vt:lpstr>
    </vt:vector>
  </TitlesOfParts>
  <Company>ACCA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Steven Armstrong</dc:creator>
  <cp:lastModifiedBy>David Wisely</cp:lastModifiedBy>
  <dcterms:created xsi:type="dcterms:W3CDTF">2020-04-09T10:17:32Z</dcterms:created>
  <dcterms:modified xsi:type="dcterms:W3CDTF">2026-07-08T12:11:09Z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0x01010008BB1BDF0C0A9849964DE92C7023B210</vt:lpwstr>
  </property>
  <property fmtid="{D5CDD505-2E9C-101B-9397-08002B2CF9AE}" pid="3" name="MediaServiceImageTags">
    <vt:lpwstr/>
  </property>
</Properties>
</file>